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codeName="{AE6600E7-7A62-396C-DE95-9942FA9DD81E}"/>
  <workbookPr showInkAnnotation="0" codeName="ThisWorkbook" defaultThemeVersion="124226"/>
  <mc:AlternateContent xmlns:mc="http://schemas.openxmlformats.org/markup-compatibility/2006">
    <mc:Choice Requires="x15">
      <x15ac:absPath xmlns:x15ac="http://schemas.microsoft.com/office/spreadsheetml/2010/11/ac" url="C:\Users\peter.naveau\Dropbox\#NIPlab\05_Tools_in voorbereiding\02_Logboektool\"/>
    </mc:Choice>
  </mc:AlternateContent>
  <xr:revisionPtr revIDLastSave="0" documentId="13_ncr:1_{328CB2F3-0415-4B25-A108-F441A2972D2D}" xr6:coauthVersionLast="47" xr6:coauthVersionMax="47" xr10:uidLastSave="{00000000-0000-0000-0000-000000000000}"/>
  <bookViews>
    <workbookView xWindow="-110" yWindow="-110" windowWidth="19420" windowHeight="10420" tabRatio="767" xr2:uid="{00000000-000D-0000-FFFF-FFFF00000000}"/>
  </bookViews>
  <sheets>
    <sheet name="Aanwezigheden" sheetId="6" r:id="rId1"/>
    <sheet name="Verslag" sheetId="15" r:id="rId2"/>
    <sheet name="Bezoekers" sheetId="22" state="hidden" r:id="rId3"/>
    <sheet name="Lijst" sheetId="14" r:id="rId4"/>
    <sheet name="T1_T2_T3" sheetId="20" r:id="rId5"/>
    <sheet name="Logboek_aanw" sheetId="7" r:id="rId6"/>
    <sheet name="Logboek_verslag" sheetId="12" r:id="rId7"/>
    <sheet name="Updates" sheetId="21" state="hidden" r:id="rId8"/>
    <sheet name="Rekenblad_aanw" sheetId="8" state="hidden" r:id="rId9"/>
    <sheet name="Rekenblad_verslag" sheetId="13" state="hidden" r:id="rId10"/>
  </sheets>
  <functionGroups builtInGroupCount="19"/>
  <externalReferences>
    <externalReference r:id="rId11"/>
  </externalReferences>
  <definedNames>
    <definedName name="_xlnm._FilterDatabase" localSheetId="3" hidden="1">Lijst!$G$1:$H$1</definedName>
    <definedName name="_xlnm._FilterDatabase" localSheetId="7" hidden="1">Updates!$A$1:$E$32</definedName>
    <definedName name="_xlnm._FilterDatabase" localSheetId="1" hidden="1">Verslag!#REF!</definedName>
    <definedName name="aanwezigen">Aanwezigheden!$A$6:$A$43</definedName>
    <definedName name="_xlnm.Print_Area" localSheetId="0">Aanwezigheden!$A$1:$M$43</definedName>
    <definedName name="_xlnm.Print_Area" localSheetId="5">Logboek_aanw!$D$3:$D$12</definedName>
    <definedName name="_xlnm.Print_Area" localSheetId="6">Logboek_verslag!$D$3:$D$12</definedName>
    <definedName name="CCGem">Lijst!$D$2:$D$21</definedName>
    <definedName name="CCGem2">#REF!</definedName>
    <definedName name="CCProv">Lijst!$E$2:$E$21</definedName>
    <definedName name="CP_Ops">Lijst!$C$2:$C$21</definedName>
    <definedName name="Functie">Aanwezigheden!$A$6:$A$43</definedName>
    <definedName name="Functie_naam">Aanwezigheden!$A$6:$B$43</definedName>
    <definedName name="Functienaam" localSheetId="2">#REF!</definedName>
    <definedName name="Functienaam">#REF!</definedName>
    <definedName name="MKO">Lijst!$B$2:$B$21</definedName>
    <definedName name="Naam">Aanwezigheden!$B$6:$B$43</definedName>
    <definedName name="naam_gsm">Lijst!$G$2:$H$1000</definedName>
    <definedName name="NaamLijst">Lijst!$G$2:$G$1000</definedName>
    <definedName name="NOK">Aanwezigheden!$R$3:$AA$3</definedName>
    <definedName name="OK">Aanwezigheden!$R$1:$AA$1</definedName>
    <definedName name="Operationele_cel">Lijst!$Q$2:$Q$20</definedName>
    <definedName name="overlegmomenten">Aanwezigheden!$D$6:$M$43</definedName>
    <definedName name="overleguren">Aanwezigheden!$D$2:$M$4</definedName>
    <definedName name="soort_overleg">Lijst!$A$2:$A$21</definedName>
    <definedName name="status">Lijst!$N$2:$N$4</definedName>
    <definedName name="taken" localSheetId="2">Verslag!#REF!</definedName>
    <definedName name="taken">Verslag!#REF!</definedName>
    <definedName name="test">[1]Blad3!$A$1:$B$10</definedName>
    <definedName name="Uitvoerder">Lijst!$O$2:$O$40</definedName>
    <definedName name="Uren_overleg" localSheetId="0">Aanwezigheden!$D$2:$M$4</definedName>
    <definedName name="Uren_overleg">[1]Blad2!$D$2:$M$4</definedName>
    <definedName name="Verslag">Verslag!$A$2:$B$38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6" l="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6" i="6"/>
  <c r="O5" i="14" l="1"/>
  <c r="O6" i="14"/>
  <c r="O7" i="14"/>
  <c r="O8" i="14"/>
  <c r="O9" i="14"/>
  <c r="O10" i="14"/>
  <c r="O11" i="14"/>
  <c r="O12" i="14"/>
  <c r="O13" i="14"/>
  <c r="O14" i="14"/>
  <c r="O15" i="14"/>
  <c r="O16" i="14"/>
  <c r="O17" i="14"/>
  <c r="O18" i="14"/>
  <c r="O19" i="14"/>
  <c r="A6" i="6"/>
  <c r="S2" i="6"/>
  <c r="O20" i="14"/>
  <c r="O21" i="14"/>
  <c r="O22" i="14"/>
  <c r="E12" i="7"/>
  <c r="E11" i="7"/>
  <c r="E10" i="7"/>
  <c r="E9" i="7"/>
  <c r="E8" i="7"/>
  <c r="E7" i="7"/>
  <c r="E6" i="7"/>
  <c r="E5" i="7"/>
  <c r="E4" i="7"/>
  <c r="E3" i="7"/>
  <c r="T2" i="6"/>
  <c r="U2" i="6"/>
  <c r="V2" i="6"/>
  <c r="W2" i="6"/>
  <c r="X2" i="6"/>
  <c r="Y2" i="6"/>
  <c r="Z2" i="6"/>
  <c r="AA2" i="6"/>
  <c r="R2" i="6"/>
  <c r="T4" i="6"/>
  <c r="S4" i="6"/>
  <c r="R4" i="6"/>
  <c r="S1" i="6" l="1"/>
  <c r="R1" i="6"/>
  <c r="T1" i="6"/>
  <c r="L4" i="22"/>
  <c r="L5" i="22"/>
  <c r="L6" i="22"/>
  <c r="L7" i="22"/>
  <c r="L8" i="22"/>
  <c r="L9" i="22"/>
  <c r="L10" i="22"/>
  <c r="L11" i="22"/>
  <c r="L12" i="22"/>
  <c r="L13" i="22"/>
  <c r="L14" i="22"/>
  <c r="L15" i="22"/>
  <c r="L16" i="22"/>
  <c r="L17" i="22"/>
  <c r="L2" i="22"/>
  <c r="L3" i="22"/>
  <c r="L3" i="20" l="1"/>
  <c r="N3" i="20" s="1"/>
  <c r="L4" i="20"/>
  <c r="N4" i="20" s="1"/>
  <c r="L5" i="20"/>
  <c r="N5" i="20" s="1"/>
  <c r="L6" i="20"/>
  <c r="N6" i="20" s="1"/>
  <c r="L7" i="20"/>
  <c r="N7" i="20" s="1"/>
  <c r="L8" i="20"/>
  <c r="N8" i="20" s="1"/>
  <c r="L9" i="20"/>
  <c r="N9" i="20" s="1"/>
  <c r="L10" i="20"/>
  <c r="N10" i="20" s="1"/>
  <c r="L11" i="20"/>
  <c r="N11" i="20" s="1"/>
  <c r="L12" i="20"/>
  <c r="N12" i="20" s="1"/>
  <c r="L13" i="20"/>
  <c r="N13" i="20" s="1"/>
  <c r="L14" i="20"/>
  <c r="N14" i="20" s="1"/>
  <c r="L15" i="20"/>
  <c r="N15" i="20" s="1"/>
  <c r="L16" i="20"/>
  <c r="N16" i="20" s="1"/>
  <c r="L17" i="20"/>
  <c r="N17" i="20" s="1"/>
  <c r="L2" i="20"/>
  <c r="B4" i="6"/>
  <c r="K10" i="20"/>
  <c r="K16" i="20"/>
  <c r="K12" i="20"/>
  <c r="K5" i="20"/>
  <c r="K15" i="20"/>
  <c r="K7" i="20"/>
  <c r="K8" i="20"/>
  <c r="K13" i="20"/>
  <c r="K17" i="20"/>
  <c r="K2" i="20"/>
  <c r="K11" i="20"/>
  <c r="K4" i="20"/>
  <c r="K3" i="20"/>
  <c r="K6" i="20"/>
  <c r="K9" i="20"/>
  <c r="K14" i="20"/>
  <c r="S3" i="6" l="1"/>
  <c r="T3" i="6"/>
  <c r="U4" i="6"/>
  <c r="V4" i="6"/>
  <c r="W4" i="6"/>
  <c r="X4" i="6"/>
  <c r="Y4" i="6"/>
  <c r="Z4" i="6"/>
  <c r="AA4" i="6"/>
  <c r="AB5" i="6"/>
  <c r="R3" i="6"/>
  <c r="X3" i="6" l="1"/>
  <c r="X1" i="6"/>
  <c r="Y3" i="6"/>
  <c r="Y1" i="6"/>
  <c r="W3" i="6"/>
  <c r="W1" i="6"/>
  <c r="V3" i="6"/>
  <c r="V1" i="6"/>
  <c r="Z3" i="6"/>
  <c r="Z1" i="6"/>
  <c r="U3" i="6"/>
  <c r="U1" i="6"/>
  <c r="AA3" i="6"/>
  <c r="AA1" i="6"/>
  <c r="B2" i="13"/>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1" i="13"/>
  <c r="C2"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1" i="13"/>
  <c r="N2" i="20" l="1"/>
  <c r="O25" i="14" l="1"/>
  <c r="O26" i="14"/>
  <c r="O27" i="14"/>
  <c r="O28" i="14"/>
  <c r="O29" i="14"/>
  <c r="O30" i="14"/>
  <c r="O31" i="14"/>
  <c r="O32" i="14"/>
  <c r="O33" i="14"/>
  <c r="O34" i="14"/>
  <c r="O35" i="14"/>
  <c r="O36" i="14"/>
  <c r="O37" i="14"/>
  <c r="O38" i="14"/>
  <c r="O23" i="14"/>
  <c r="O24" i="14"/>
  <c r="D20" i="8"/>
  <c r="D21" i="8"/>
  <c r="D22" i="8"/>
  <c r="D23" i="8"/>
  <c r="D24" i="8"/>
  <c r="D25" i="8"/>
  <c r="D26" i="8"/>
  <c r="D27" i="8"/>
  <c r="D28" i="8"/>
  <c r="D29" i="8"/>
  <c r="D30" i="8"/>
  <c r="D31" i="8"/>
  <c r="D32" i="8"/>
  <c r="D33" i="8"/>
  <c r="D34" i="8"/>
  <c r="D35" i="8"/>
  <c r="D36" i="8"/>
  <c r="O39" i="14" l="1"/>
  <c r="E4" i="12"/>
  <c r="E5" i="12"/>
  <c r="E6" i="12"/>
  <c r="E7" i="12"/>
  <c r="E8" i="12"/>
  <c r="E9" i="12"/>
  <c r="E10" i="12"/>
  <c r="E11" i="12"/>
  <c r="E12" i="12"/>
  <c r="E3" i="12"/>
  <c r="D8" i="13"/>
  <c r="D9"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E36" i="8"/>
  <c r="F36" i="8" s="1"/>
  <c r="C36" i="8"/>
  <c r="B36" i="8"/>
  <c r="E35" i="8"/>
  <c r="F35" i="8" s="1"/>
  <c r="C35" i="8"/>
  <c r="B35" i="8"/>
  <c r="E34" i="8"/>
  <c r="F34" i="8" s="1"/>
  <c r="C34" i="8"/>
  <c r="B34" i="8"/>
  <c r="E33" i="8"/>
  <c r="F33" i="8" s="1"/>
  <c r="C33" i="8"/>
  <c r="B33" i="8"/>
  <c r="E32" i="8"/>
  <c r="F32" i="8" s="1"/>
  <c r="C32" i="8"/>
  <c r="B32" i="8"/>
  <c r="E31" i="8"/>
  <c r="F31" i="8" s="1"/>
  <c r="C31" i="8"/>
  <c r="B31" i="8"/>
  <c r="E30" i="8"/>
  <c r="F30" i="8" s="1"/>
  <c r="C30" i="8"/>
  <c r="B30" i="8"/>
  <c r="E29" i="8"/>
  <c r="F29" i="8" s="1"/>
  <c r="C29" i="8"/>
  <c r="B29" i="8"/>
  <c r="E28" i="8"/>
  <c r="F28" i="8" s="1"/>
  <c r="C28" i="8"/>
  <c r="B28" i="8"/>
  <c r="E27" i="8"/>
  <c r="F27" i="8" s="1"/>
  <c r="C27" i="8"/>
  <c r="B27" i="8"/>
  <c r="E26" i="8"/>
  <c r="F26" i="8" s="1"/>
  <c r="C26" i="8"/>
  <c r="B26" i="8"/>
  <c r="E25" i="8"/>
  <c r="F25" i="8" s="1"/>
  <c r="C25" i="8"/>
  <c r="B25" i="8"/>
  <c r="E24" i="8"/>
  <c r="F24" i="8" s="1"/>
  <c r="C24" i="8"/>
  <c r="B24" i="8"/>
  <c r="E23" i="8"/>
  <c r="F23" i="8" s="1"/>
  <c r="C23" i="8"/>
  <c r="B23" i="8"/>
  <c r="E22" i="8"/>
  <c r="F22" i="8" s="1"/>
  <c r="C22" i="8"/>
  <c r="B22" i="8"/>
  <c r="E21" i="8"/>
  <c r="F21" i="8" s="1"/>
  <c r="C21" i="8"/>
  <c r="E20" i="8"/>
  <c r="F20" i="8" s="1"/>
  <c r="C20" i="8"/>
  <c r="C19" i="8"/>
  <c r="E19" i="8" s="1"/>
  <c r="C18" i="8"/>
  <c r="E18" i="8" s="1"/>
  <c r="C17" i="8"/>
  <c r="E17" i="8" s="1"/>
  <c r="C16" i="8"/>
  <c r="E16" i="8" s="1"/>
  <c r="C15" i="8"/>
  <c r="E15" i="8" s="1"/>
  <c r="C14" i="8"/>
  <c r="E14" i="8" s="1"/>
  <c r="C13" i="8"/>
  <c r="E13" i="8" s="1"/>
  <c r="C12" i="8"/>
  <c r="E12" i="8" s="1"/>
  <c r="C11" i="8"/>
  <c r="E11" i="8" s="1"/>
  <c r="C10" i="8"/>
  <c r="E10" i="8" s="1"/>
  <c r="C9" i="8"/>
  <c r="E9" i="8" s="1"/>
  <c r="C8" i="8"/>
  <c r="E8" i="8" s="1"/>
  <c r="C7" i="8"/>
  <c r="E7" i="8" s="1"/>
  <c r="C6" i="8"/>
  <c r="E6" i="8" s="1"/>
  <c r="C5" i="8"/>
  <c r="E5" i="8" s="1"/>
  <c r="C4" i="8"/>
  <c r="E4" i="8" s="1"/>
  <c r="C3" i="8"/>
  <c r="E3" i="8" s="1"/>
  <c r="C2" i="8"/>
  <c r="E2" i="8" s="1"/>
  <c r="C1" i="8"/>
  <c r="E1" i="8" s="1"/>
  <c r="B20" i="8"/>
  <c r="B19" i="8"/>
  <c r="D19" i="8" s="1"/>
  <c r="B18" i="8"/>
  <c r="D18" i="8" s="1"/>
  <c r="B17" i="8"/>
  <c r="D17" i="8" s="1"/>
  <c r="B16" i="8"/>
  <c r="D16" i="8" s="1"/>
  <c r="B15" i="8"/>
  <c r="D15" i="8" s="1"/>
  <c r="B14" i="8"/>
  <c r="D14" i="8" s="1"/>
  <c r="B13" i="8"/>
  <c r="D13" i="8" s="1"/>
  <c r="B12" i="8"/>
  <c r="D12" i="8" s="1"/>
  <c r="B10" i="8"/>
  <c r="D10" i="8" s="1"/>
  <c r="B9" i="8"/>
  <c r="D9" i="8" s="1"/>
  <c r="B8" i="8"/>
  <c r="D8" i="8" s="1"/>
  <c r="B7" i="8"/>
  <c r="D7" i="8" s="1"/>
  <c r="B6" i="8"/>
  <c r="D6" i="8" s="1"/>
  <c r="B5" i="8"/>
  <c r="D5" i="8" s="1"/>
  <c r="B4" i="8"/>
  <c r="D4" i="8" s="1"/>
  <c r="B3" i="8"/>
  <c r="D3" i="8" s="1"/>
  <c r="B2" i="8"/>
  <c r="D2" i="8" s="1"/>
  <c r="O4" i="14"/>
  <c r="B21" i="8"/>
  <c r="E20" i="13" l="1"/>
  <c r="F20" i="13" s="1"/>
  <c r="D7" i="13"/>
  <c r="D6" i="13"/>
  <c r="F13" i="8"/>
  <c r="F17" i="8"/>
  <c r="F8" i="8"/>
  <c r="F4" i="8"/>
  <c r="F12" i="8"/>
  <c r="F16" i="8"/>
  <c r="F2" i="8"/>
  <c r="F6" i="8"/>
  <c r="F10" i="8"/>
  <c r="F14" i="8"/>
  <c r="F18" i="8"/>
  <c r="F15" i="8"/>
  <c r="F19" i="8"/>
  <c r="F3" i="8"/>
  <c r="F5" i="8"/>
  <c r="F7" i="8"/>
  <c r="F9" i="8"/>
  <c r="B11" i="8"/>
  <c r="D11" i="8" s="1"/>
  <c r="F11" i="8" s="1"/>
  <c r="D4" i="13"/>
  <c r="D5" i="13"/>
  <c r="E17" i="13"/>
  <c r="F17" i="13" s="1"/>
  <c r="E15" i="13"/>
  <c r="F15" i="13" s="1"/>
  <c r="E13" i="13"/>
  <c r="F13" i="13" s="1"/>
  <c r="E11" i="13"/>
  <c r="F11" i="13" s="1"/>
  <c r="E24" i="13"/>
  <c r="F24" i="13" s="1"/>
  <c r="D1" i="13"/>
  <c r="E5" i="13"/>
  <c r="E30" i="13"/>
  <c r="F30" i="13" s="1"/>
  <c r="E33" i="13"/>
  <c r="F33" i="13" s="1"/>
  <c r="E36" i="13"/>
  <c r="F36" i="13" s="1"/>
  <c r="D3" i="13"/>
  <c r="E26" i="13"/>
  <c r="F26" i="13" s="1"/>
  <c r="E29" i="13"/>
  <c r="F29" i="13" s="1"/>
  <c r="E19" i="13"/>
  <c r="F19" i="13" s="1"/>
  <c r="E27" i="13"/>
  <c r="F27" i="13" s="1"/>
  <c r="E32" i="13"/>
  <c r="F32" i="13" s="1"/>
  <c r="E35" i="13"/>
  <c r="F35" i="13" s="1"/>
  <c r="E4" i="13"/>
  <c r="E3" i="13"/>
  <c r="E16" i="13"/>
  <c r="F16" i="13" s="1"/>
  <c r="E18" i="13"/>
  <c r="F18" i="13" s="1"/>
  <c r="E22" i="13"/>
  <c r="F22" i="13" s="1"/>
  <c r="E6" i="13"/>
  <c r="E21" i="13"/>
  <c r="F21" i="13" s="1"/>
  <c r="D2" i="13"/>
  <c r="E8" i="13"/>
  <c r="F8" i="13" s="1"/>
  <c r="E34" i="13"/>
  <c r="F34" i="13" s="1"/>
  <c r="E14" i="13"/>
  <c r="F14" i="13" s="1"/>
  <c r="E2" i="13"/>
  <c r="E1" i="13"/>
  <c r="E10" i="13"/>
  <c r="F10" i="13" s="1"/>
  <c r="E12" i="13"/>
  <c r="F12" i="13" s="1"/>
  <c r="E23" i="13"/>
  <c r="F23" i="13" s="1"/>
  <c r="E28" i="13"/>
  <c r="F28" i="13" s="1"/>
  <c r="E31" i="13"/>
  <c r="F31" i="13" s="1"/>
  <c r="E9" i="13"/>
  <c r="F9" i="13" s="1"/>
  <c r="E7" i="13"/>
  <c r="E25" i="13"/>
  <c r="F25" i="13" s="1"/>
  <c r="B1" i="8"/>
  <c r="D1" i="8" l="1"/>
  <c r="F1" i="8" s="1"/>
  <c r="D1" i="7" s="1"/>
  <c r="F1" i="13"/>
  <c r="D1" i="12" s="1"/>
  <c r="F6" i="13"/>
  <c r="F4" i="13"/>
  <c r="F5" i="13"/>
  <c r="F3" i="13"/>
  <c r="F7" i="13"/>
  <c r="F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Toelichting</author>
  </authors>
  <commentList>
    <comment ref="G1" authorId="0" shapeId="0" xr:uid="{46C39D9B-7743-4534-AD6E-C86538011893}">
      <text>
        <r>
          <rPr>
            <b/>
            <sz val="9"/>
            <color indexed="81"/>
            <rFont val="Tahoma"/>
            <family val="2"/>
          </rPr>
          <t>Toelichting:</t>
        </r>
        <r>
          <rPr>
            <sz val="9"/>
            <color indexed="81"/>
            <rFont val="Tahoma"/>
            <family val="2"/>
          </rPr>
          <t xml:space="preserve">
telkens bij het invullen van een naam dien je deze kolom te sorteren van A naar Z</t>
        </r>
      </text>
    </comment>
  </commentList>
</comments>
</file>

<file path=xl/sharedStrings.xml><?xml version="1.0" encoding="utf-8"?>
<sst xmlns="http://schemas.openxmlformats.org/spreadsheetml/2006/main" count="324" uniqueCount="164">
  <si>
    <t>MKO</t>
  </si>
  <si>
    <t>CP-Ops:</t>
  </si>
  <si>
    <t>Incident:</t>
  </si>
  <si>
    <t>Overleg</t>
  </si>
  <si>
    <t>Soort overleg:</t>
  </si>
  <si>
    <t>Locatie overleg:</t>
  </si>
  <si>
    <t>Functie</t>
  </si>
  <si>
    <t xml:space="preserve">Naam </t>
  </si>
  <si>
    <t>GSM-nummer</t>
  </si>
  <si>
    <t>:</t>
  </si>
  <si>
    <t>MKO:</t>
  </si>
  <si>
    <t>CCGem:</t>
  </si>
  <si>
    <t>CCProv:</t>
  </si>
  <si>
    <t>BW</t>
  </si>
  <si>
    <t>DIR CP-Ops</t>
  </si>
  <si>
    <t>BGM</t>
  </si>
  <si>
    <t>GOUV</t>
  </si>
  <si>
    <t>CP-Ops</t>
  </si>
  <si>
    <t>MED</t>
  </si>
  <si>
    <t>DIR BW</t>
  </si>
  <si>
    <t>CCGem</t>
  </si>
  <si>
    <t>POL</t>
  </si>
  <si>
    <t>DIR MED</t>
  </si>
  <si>
    <t>DIR D1</t>
  </si>
  <si>
    <t>CCProv</t>
  </si>
  <si>
    <t>LOG</t>
  </si>
  <si>
    <t>DIR POL</t>
  </si>
  <si>
    <t>DIR D2</t>
  </si>
  <si>
    <t>INFO</t>
  </si>
  <si>
    <t>DIR LOG</t>
  </si>
  <si>
    <t>DIR D3</t>
  </si>
  <si>
    <t>DIR INFO</t>
  </si>
  <si>
    <t>DIR D4</t>
  </si>
  <si>
    <t>EXPERT</t>
  </si>
  <si>
    <t>BEDRIJF</t>
  </si>
  <si>
    <t>DIR D5</t>
  </si>
  <si>
    <t>ORG</t>
  </si>
  <si>
    <t>Maak een keuze</t>
  </si>
  <si>
    <t>Overleg (uur)</t>
  </si>
  <si>
    <t>D5</t>
  </si>
  <si>
    <t>Verslag</t>
  </si>
  <si>
    <t>D1</t>
  </si>
  <si>
    <t>D2</t>
  </si>
  <si>
    <t>D3</t>
  </si>
  <si>
    <t>D4</t>
  </si>
  <si>
    <t>Discipline</t>
  </si>
  <si>
    <t>naam</t>
  </si>
  <si>
    <t>GSMnummer</t>
  </si>
  <si>
    <t>telkens bij het invullen van een naam dien je de kolom te sorteren van A naar Z</t>
  </si>
  <si>
    <t>Status</t>
  </si>
  <si>
    <t>Uitvoerder</t>
  </si>
  <si>
    <t>niet OK</t>
  </si>
  <si>
    <t>OK</t>
  </si>
  <si>
    <t>Feiten</t>
  </si>
  <si>
    <t>officier van DJO</t>
  </si>
  <si>
    <t>officier van DGJ/DJSOC/Terrorisme</t>
  </si>
  <si>
    <t>vertegenwoordiger van de Veiligheid van de Staat</t>
  </si>
  <si>
    <t>vertegenwoordiger van de Militaire Veiligheid - ADIV</t>
  </si>
  <si>
    <t>gouverneur of haar vertegenwoordiger</t>
  </si>
  <si>
    <t>federaal magistraat</t>
  </si>
  <si>
    <t>afdelingsprocureur/magistraat openbare orde</t>
  </si>
  <si>
    <t>ambtenaar belast met de noodplanning van de federale diensten van de gouverneur</t>
  </si>
  <si>
    <t>territoriaal bevoegde burgemeester</t>
  </si>
  <si>
    <t>stedelijke/gemeentelijke ambtenaar noodplanning</t>
  </si>
  <si>
    <t>zonecommandant van de hulpverleningszone die territoriaal bevoegd is – D1</t>
  </si>
  <si>
    <t>federaal gezondheidsinspecteur – D2</t>
  </si>
  <si>
    <t>korpschef van de lokale politie die territoriaal bevoegd is –D3</t>
  </si>
  <si>
    <t>directeur-coördinator (DirCo) van de federale politie – D3</t>
  </si>
  <si>
    <t>gerechtelijk directeur (DirJud) van de federale politie – D3</t>
  </si>
  <si>
    <t>bevelhebber van de 6de operationele eenheid van de Civiele bescherming – D4</t>
  </si>
  <si>
    <t>militair commandant van de provincie Antwerpen – D4</t>
  </si>
  <si>
    <t>provinciaal communicatie verantwoordelijke D5</t>
  </si>
  <si>
    <t>officier van DSU – (Speciale eenheden federale politie)</t>
  </si>
  <si>
    <t>Operationele Cel (KB Terro)</t>
  </si>
  <si>
    <t xml:space="preserve"> </t>
  </si>
  <si>
    <t>x</t>
  </si>
  <si>
    <t>T1</t>
  </si>
  <si>
    <t>T2</t>
  </si>
  <si>
    <t>T3</t>
  </si>
  <si>
    <t>Overleden</t>
  </si>
  <si>
    <t>Vermist</t>
  </si>
  <si>
    <t>Slachtoffers</t>
  </si>
  <si>
    <t>Samenvatting voor verslag</t>
  </si>
  <si>
    <t>Rekenkolom</t>
  </si>
  <si>
    <t>Volgend overleg:</t>
  </si>
  <si>
    <t>nvt</t>
  </si>
  <si>
    <t>PARKET</t>
  </si>
  <si>
    <t>ORGANISATIE</t>
  </si>
  <si>
    <t>EXPERT(EN)</t>
  </si>
  <si>
    <t>Tabblad</t>
  </si>
  <si>
    <t>Type</t>
  </si>
  <si>
    <t>beschrijving</t>
  </si>
  <si>
    <t>OK?</t>
  </si>
  <si>
    <t>nok</t>
  </si>
  <si>
    <t>ok</t>
  </si>
  <si>
    <t>ToDo</t>
  </si>
  <si>
    <t>opmerking</t>
  </si>
  <si>
    <t>update</t>
  </si>
  <si>
    <t>Aanwezigheden</t>
  </si>
  <si>
    <t>ICMS_aanw</t>
  </si>
  <si>
    <t>ICMS_verslag</t>
  </si>
  <si>
    <t>Beslissingen_Taken</t>
  </si>
  <si>
    <t>Statusbord</t>
  </si>
  <si>
    <t>Afgewerkte_taken</t>
  </si>
  <si>
    <t>Lijst</t>
  </si>
  <si>
    <t>T1_T2_T3</t>
  </si>
  <si>
    <t>in versie</t>
  </si>
  <si>
    <t>beslissingen up of down sorteren</t>
  </si>
  <si>
    <t>tijdsstempel op tabblad Beslissingen_taken plaatsen ipv op tabblad Afgewerkte_taken?</t>
  </si>
  <si>
    <t>Algemeen</t>
  </si>
  <si>
    <t>Handleiding schrijven</t>
  </si>
  <si>
    <t>belangrijkste knop het grootste maken</t>
  </si>
  <si>
    <t>bij de knop Sheets leegmaken, ook copy laten maken van Aanwezigheden</t>
  </si>
  <si>
    <t>automatisch aanvullen van de naam ifv van gsm-nummer: nazien of dat mogelijk is</t>
  </si>
  <si>
    <t>Enkel vaste feiten in deze kolommen, de rest aanvullen in Statusbord</t>
  </si>
  <si>
    <t>voorwaardelijke opmaak terug op "normaal" gezet omdat deze niet werkte zoals voorzien = bij taak aan externe zou cel Uitvoerder op rood moeten springen en dat deed hij niet zoals verwacht</t>
  </si>
  <si>
    <t>voorwaardelijke opmaak voor externe taken: cel Uitvoerder op rood laten komen</t>
  </si>
  <si>
    <t>is het mogelijk om de namen uit een anders bestand te laten komen = niet meer te kopieren dan</t>
  </si>
  <si>
    <t>opdeling "vaste feiten" en "variabele feiten" in dropdown</t>
  </si>
  <si>
    <t>5 zaken in ICMS:
- aanwezigen;
- verslag;
- statusbord;
- volgende vergadering;
- taken voor andere coordinatiecel</t>
  </si>
  <si>
    <t>Taken en vragen die door een andere coordinatiecel moeten behandeld worden: hoe door te geven aan die specifieke cel?</t>
  </si>
  <si>
    <t>knop Opslaan als onder aan de lijst zetten zodat duidelijk is dat je deze lijst eerst moet invullen en dan pas op de knopdrukken (geel zou ik laten staan voor als je geen tijd hebt)(Zijn dit alle "vaste" feiten?)</t>
  </si>
  <si>
    <t>Is dit tabblad te integreren in tabblad Verslag ifv van minder te moeten schakelen? (tabblad Verslag_Beslissingen_Taken)</t>
  </si>
  <si>
    <t>Verslag_Beslissingen_Taken</t>
  </si>
  <si>
    <t xml:space="preserve">automatisch het uur van het volgende overleg mee opnemen in het verslag en ineens op tabblad Aanwezigen plaatsen. </t>
  </si>
  <si>
    <t>ICMS vervangen door Logboek</t>
  </si>
  <si>
    <t>programmeerfoutje om het juiste uur weer te geven</t>
  </si>
  <si>
    <t>V2</t>
  </si>
  <si>
    <t>V1</t>
  </si>
  <si>
    <t>Ook kolom A wordt leegegemaakt op de eerste 5 na</t>
  </si>
  <si>
    <t>V3</t>
  </si>
  <si>
    <t>Disciplines automatisch overnemen van Aanwezigen of zo behouden?</t>
  </si>
  <si>
    <t>NPC</t>
  </si>
  <si>
    <t>NPC-gem</t>
  </si>
  <si>
    <t>NPC-prov</t>
  </si>
  <si>
    <t>EIGENAAR</t>
  </si>
  <si>
    <t xml:space="preserve">   &gt;&gt;&gt;&gt;&gt;&gt;</t>
  </si>
  <si>
    <t>Evacuees in OC</t>
  </si>
  <si>
    <t>T ?</t>
  </si>
  <si>
    <t>Evacuaties</t>
  </si>
  <si>
    <t>Aandachtspunt</t>
  </si>
  <si>
    <t>DAG</t>
  </si>
  <si>
    <t>Totaal</t>
  </si>
  <si>
    <t>Max Terrein</t>
  </si>
  <si>
    <t>UUR</t>
  </si>
  <si>
    <t>Camping</t>
  </si>
  <si>
    <t>JaNee</t>
  </si>
  <si>
    <t>Ja</t>
  </si>
  <si>
    <t>Neen</t>
  </si>
  <si>
    <t>Niet gekend</t>
  </si>
  <si>
    <t>aantal afvoeren ziekenhuis bij event</t>
  </si>
  <si>
    <t>tabblad niet meer laten zien en tekst knop aanpassen zodat geweten is wat er gebeurd (crtl_v), desnoods popup laten verschijnen?</t>
  </si>
  <si>
    <t>bij knop "ingave statusbord' nog knop Feiten toevoegen en definieren</t>
  </si>
  <si>
    <t>geen volgende vergadering bij knop Verslag kopieren voor logboek</t>
  </si>
  <si>
    <t>V6</t>
  </si>
  <si>
    <t>Cancel bij knop Ingeve statusbord</t>
  </si>
  <si>
    <t>FAN/CAN/ … aanduiden bij knop Ingave statusbord</t>
  </si>
  <si>
    <t>benamingen FAN/CAN/… overal afstemmen op elkaar</t>
  </si>
  <si>
    <t>nadat het 10e uur ingevuld werd, bij 11e uur invullen sheets autoamtisch leegmaken en opslaan in pdf</t>
  </si>
  <si>
    <t>Verslag vorige vergadering</t>
  </si>
  <si>
    <t>aanwezigen:</t>
  </si>
  <si>
    <t>verslag:</t>
  </si>
  <si>
    <t>GELIEVE AAN DEZE PAGINA NIETS TE WIJZIGEN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</si>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</sst>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9" x14ac:knownFonts="1">
    <font>
      <sz val="11"/>
      <color theme="1"/>
      <name val="Calibri"/>
      <family val="2"/>
      <scheme val="minor"/>
    </font>
    <font>
      <sz val="10"/>
      <color rgb="FF000000"/>
      <name val="Arial"/>
      <family val="2"/>
    </font>
    <font>
      <sz val="11"/>
      <color rgb="FF000000"/>
      <name val="Arial"/>
      <family val="2"/>
    </font>
    <font>
      <b/>
      <sz val="11"/>
      <color rgb="FF000000"/>
      <name val="Arial"/>
      <family val="2"/>
    </font>
    <font>
      <sz val="10"/>
      <color rgb="FF000000"/>
      <name val="Arial"/>
      <family val="2"/>
    </font>
    <font>
      <b/>
      <sz val="10"/>
      <color rgb="FF000000"/>
      <name val="Arial"/>
      <family val="2"/>
    </font>
    <font>
      <b/>
      <sz val="10"/>
      <color rgb="FFFF0000"/>
      <name val="Arial"/>
      <family val="2"/>
    </font>
    <font>
      <sz val="11"/>
      <name val="Arial"/>
      <family val="2"/>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name val="Calibri"/>
      <family val="2"/>
      <scheme val="minor"/>
    </font>
    <font>
      <b/>
      <sz val="12"/>
      <color rgb="FF0A0101"/>
      <name val="Arial"/>
      <family val="2"/>
    </font>
    <font>
      <b/>
      <sz val="11"/>
      <color theme="0"/>
      <name val="Calibri"/>
      <family val="2"/>
      <scheme val="minor"/>
    </font>
    <font>
      <sz val="11"/>
      <color theme="1"/>
      <name val="Calibri"/>
      <family val="2"/>
      <scheme val="minor"/>
    </font>
    <font>
      <sz val="11"/>
      <color theme="1"/>
      <name val="Arial"/>
      <family val="2"/>
    </font>
    <font>
      <sz val="11"/>
      <color rgb="FF000000"/>
      <name val="Calibri"/>
      <family val="2"/>
      <scheme val="minor"/>
    </font>
    <font>
      <b/>
      <sz val="12"/>
      <color rgb="FF000000"/>
      <name val="Arial"/>
      <family val="2"/>
    </font>
    <font>
      <sz val="12"/>
      <color theme="1"/>
      <name val="Arial"/>
      <family val="2"/>
    </font>
    <font>
      <b/>
      <sz val="11"/>
      <color rgb="FFFF0000"/>
      <name val="Arial"/>
      <family val="2"/>
    </font>
    <font>
      <b/>
      <sz val="11"/>
      <color theme="0"/>
      <name val="Arial"/>
      <family val="2"/>
    </font>
    <font>
      <sz val="8"/>
      <name val="Calibri"/>
      <family val="2"/>
      <scheme val="minor"/>
    </font>
    <font>
      <b/>
      <sz val="16"/>
      <color rgb="FFFF0000"/>
      <name val="Arial"/>
      <family val="2"/>
    </font>
    <font>
      <b/>
      <sz val="10"/>
      <color theme="0"/>
      <name val="Arial"/>
      <family val="2"/>
    </font>
    <font>
      <b/>
      <sz val="18"/>
      <color theme="0"/>
      <name val="Arial"/>
      <family val="2"/>
    </font>
    <font>
      <sz val="10"/>
      <color theme="0"/>
      <name val="Arial"/>
      <family val="2"/>
    </font>
    <font>
      <sz val="10"/>
      <name val="Arial"/>
      <family val="2"/>
    </font>
    <font>
      <sz val="10"/>
      <color theme="1"/>
      <name val="Arial"/>
      <family val="2"/>
    </font>
  </fonts>
  <fills count="1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6" tint="0.39997558519241921"/>
        <bgColor theme="4" tint="0.79998168889431442"/>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rgb="FFFF0000"/>
        <bgColor indexed="64"/>
      </patternFill>
    </fill>
  </fills>
  <borders count="54">
    <border>
      <left/>
      <right/>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ck">
        <color rgb="FFFF3300"/>
      </left>
      <right style="thick">
        <color rgb="FFFF3300"/>
      </right>
      <top style="thick">
        <color rgb="FFFF3300"/>
      </top>
      <bottom/>
      <diagonal/>
    </border>
    <border>
      <left style="thick">
        <color rgb="FFFF3300"/>
      </left>
      <right style="thick">
        <color rgb="FFFF3300"/>
      </right>
      <top/>
      <bottom/>
      <diagonal/>
    </border>
    <border>
      <left style="thick">
        <color rgb="FFFF3300"/>
      </left>
      <right style="thick">
        <color rgb="FFFF3300"/>
      </right>
      <top/>
      <bottom style="thick">
        <color rgb="FFFF33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2">
    <xf numFmtId="0" fontId="0" fillId="0" borderId="0"/>
    <xf numFmtId="0" fontId="1" fillId="0" borderId="0"/>
  </cellStyleXfs>
  <cellXfs count="169">
    <xf numFmtId="0" fontId="0" fillId="0" borderId="0" xfId="0"/>
    <xf numFmtId="0" fontId="1" fillId="0" borderId="0" xfId="1" applyFont="1" applyAlignment="1"/>
    <xf numFmtId="0" fontId="1" fillId="5" borderId="5" xfId="1" applyFont="1" applyFill="1" applyBorder="1" applyAlignment="1"/>
    <xf numFmtId="0" fontId="5" fillId="5" borderId="0" xfId="1" applyFont="1" applyFill="1" applyBorder="1" applyAlignment="1">
      <alignment horizontal="center" vertical="center"/>
    </xf>
    <xf numFmtId="0" fontId="1" fillId="5" borderId="0" xfId="1" applyFont="1" applyFill="1" applyBorder="1" applyAlignment="1"/>
    <xf numFmtId="0" fontId="1" fillId="5" borderId="3" xfId="1" applyFont="1" applyFill="1" applyBorder="1" applyAlignment="1"/>
    <xf numFmtId="0" fontId="5" fillId="5" borderId="4" xfId="1" applyFont="1" applyFill="1" applyBorder="1" applyAlignment="1">
      <alignment horizontal="center" vertical="center"/>
    </xf>
    <xf numFmtId="0" fontId="1" fillId="5" borderId="4" xfId="1" applyFont="1" applyFill="1" applyBorder="1" applyAlignment="1"/>
    <xf numFmtId="0" fontId="1" fillId="5" borderId="13" xfId="1" applyFont="1" applyFill="1" applyBorder="1" applyAlignment="1"/>
    <xf numFmtId="0" fontId="2" fillId="5" borderId="13" xfId="1" applyFont="1" applyFill="1" applyBorder="1" applyAlignment="1">
      <alignment vertical="center" wrapText="1"/>
    </xf>
    <xf numFmtId="0" fontId="1" fillId="0" borderId="0" xfId="1" applyFont="1" applyBorder="1" applyAlignment="1"/>
    <xf numFmtId="0" fontId="1" fillId="4" borderId="12" xfId="1" applyFont="1" applyFill="1" applyBorder="1" applyAlignment="1">
      <alignment horizontal="left" vertical="center" wrapText="1"/>
    </xf>
    <xf numFmtId="0" fontId="1" fillId="4" borderId="13"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2" fillId="0" borderId="16" xfId="1" applyFont="1" applyBorder="1" applyAlignment="1">
      <alignment vertical="center" wrapText="1"/>
    </xf>
    <xf numFmtId="0" fontId="2" fillId="0" borderId="20" xfId="1" applyFont="1" applyBorder="1" applyAlignment="1">
      <alignment vertical="center" wrapText="1"/>
    </xf>
    <xf numFmtId="0" fontId="2" fillId="5" borderId="21" xfId="1" applyFont="1" applyFill="1" applyBorder="1" applyAlignment="1">
      <alignment vertical="center" wrapText="1"/>
    </xf>
    <xf numFmtId="0" fontId="2" fillId="5" borderId="22" xfId="1" applyFont="1" applyFill="1" applyBorder="1" applyAlignment="1">
      <alignment vertical="center" wrapText="1"/>
    </xf>
    <xf numFmtId="0" fontId="2" fillId="5" borderId="22" xfId="1" applyFont="1" applyFill="1" applyBorder="1" applyAlignment="1">
      <alignment horizontal="center" vertical="center" wrapText="1"/>
    </xf>
    <xf numFmtId="0" fontId="2" fillId="5" borderId="23" xfId="1" applyFont="1" applyFill="1" applyBorder="1" applyAlignment="1">
      <alignment horizontal="center" vertical="center" wrapText="1"/>
    </xf>
    <xf numFmtId="0" fontId="5" fillId="0" borderId="0" xfId="1" applyFont="1" applyFill="1" applyBorder="1" applyAlignment="1"/>
    <xf numFmtId="0" fontId="0" fillId="3" borderId="13" xfId="0" applyFill="1" applyBorder="1"/>
    <xf numFmtId="0" fontId="8" fillId="5" borderId="13" xfId="0" applyFont="1" applyFill="1" applyBorder="1"/>
    <xf numFmtId="164" fontId="1" fillId="0" borderId="0" xfId="1" applyNumberFormat="1" applyFont="1" applyAlignment="1"/>
    <xf numFmtId="0" fontId="0" fillId="3" borderId="1" xfId="0" applyFill="1" applyBorder="1"/>
    <xf numFmtId="0" fontId="1" fillId="5" borderId="13" xfId="1" applyFont="1" applyFill="1" applyBorder="1" applyAlignment="1">
      <alignment horizontal="center" vertical="center"/>
    </xf>
    <xf numFmtId="0" fontId="0" fillId="3" borderId="13" xfId="0" applyFont="1" applyFill="1" applyBorder="1"/>
    <xf numFmtId="0" fontId="1" fillId="4" borderId="15" xfId="1" applyFont="1" applyFill="1" applyBorder="1" applyAlignment="1">
      <alignment horizontal="left" vertical="center" wrapText="1"/>
    </xf>
    <xf numFmtId="0" fontId="1" fillId="5" borderId="15" xfId="1" applyFont="1" applyFill="1" applyBorder="1" applyAlignment="1">
      <alignment horizontal="center" vertical="center"/>
    </xf>
    <xf numFmtId="0" fontId="2" fillId="3" borderId="15" xfId="1" applyFont="1" applyFill="1" applyBorder="1" applyAlignment="1">
      <alignment vertical="center" wrapText="1"/>
    </xf>
    <xf numFmtId="0" fontId="3" fillId="3" borderId="15" xfId="1" applyFont="1" applyFill="1" applyBorder="1" applyAlignment="1">
      <alignment vertical="center" wrapText="1"/>
    </xf>
    <xf numFmtId="0" fontId="3" fillId="3" borderId="15" xfId="1" applyFont="1" applyFill="1" applyBorder="1" applyAlignment="1">
      <alignment horizontal="left" vertical="center" wrapText="1"/>
    </xf>
    <xf numFmtId="0" fontId="2" fillId="3" borderId="15" xfId="1" applyFont="1" applyFill="1" applyBorder="1" applyAlignment="1">
      <alignment horizontal="center" vertical="center" wrapText="1"/>
    </xf>
    <xf numFmtId="0" fontId="3" fillId="3" borderId="13" xfId="1" applyFont="1" applyFill="1" applyBorder="1" applyAlignment="1">
      <alignment vertical="center" wrapText="1"/>
    </xf>
    <xf numFmtId="0" fontId="2" fillId="3" borderId="13" xfId="1" applyFont="1" applyFill="1" applyBorder="1" applyAlignment="1">
      <alignment horizontal="center" vertical="center" wrapText="1"/>
    </xf>
    <xf numFmtId="0" fontId="0" fillId="0" borderId="10" xfId="0" applyBorder="1"/>
    <xf numFmtId="0" fontId="12" fillId="5" borderId="13" xfId="0" applyFont="1" applyFill="1" applyBorder="1"/>
    <xf numFmtId="0" fontId="8" fillId="0" borderId="13" xfId="0" applyFont="1" applyFill="1" applyBorder="1"/>
    <xf numFmtId="0" fontId="0" fillId="0" borderId="0" xfId="0" applyFill="1"/>
    <xf numFmtId="0" fontId="0" fillId="0" borderId="13" xfId="0" applyFill="1" applyBorder="1"/>
    <xf numFmtId="0" fontId="0" fillId="6" borderId="13" xfId="0" applyFill="1" applyBorder="1"/>
    <xf numFmtId="0" fontId="3" fillId="3" borderId="13" xfId="1" applyFont="1" applyFill="1" applyBorder="1" applyAlignment="1">
      <alignment horizontal="left" vertical="center" wrapText="1"/>
    </xf>
    <xf numFmtId="0" fontId="13" fillId="0" borderId="0" xfId="0" applyFont="1"/>
    <xf numFmtId="0" fontId="0" fillId="0" borderId="13" xfId="0" applyBorder="1" applyAlignment="1">
      <alignment horizontal="center"/>
    </xf>
    <xf numFmtId="0" fontId="8" fillId="0" borderId="13" xfId="0" applyFont="1" applyBorder="1" applyAlignment="1">
      <alignment horizontal="center" vertical="center"/>
    </xf>
    <xf numFmtId="0" fontId="8" fillId="0" borderId="13" xfId="0" applyFont="1" applyBorder="1"/>
    <xf numFmtId="0" fontId="0" fillId="3" borderId="14" xfId="0" applyFont="1" applyFill="1" applyBorder="1"/>
    <xf numFmtId="0" fontId="14" fillId="5" borderId="24" xfId="0" applyFont="1" applyFill="1" applyBorder="1"/>
    <xf numFmtId="0" fontId="12" fillId="5" borderId="24" xfId="0" applyFont="1" applyFill="1" applyBorder="1"/>
    <xf numFmtId="0" fontId="12" fillId="5" borderId="14" xfId="0" applyFont="1" applyFill="1" applyBorder="1"/>
    <xf numFmtId="0" fontId="0" fillId="3" borderId="24" xfId="0" applyFont="1" applyFill="1" applyBorder="1"/>
    <xf numFmtId="0" fontId="0" fillId="3" borderId="1" xfId="0" applyFont="1" applyFill="1" applyBorder="1"/>
    <xf numFmtId="0" fontId="15" fillId="3" borderId="24" xfId="0" applyFont="1" applyFill="1" applyBorder="1"/>
    <xf numFmtId="0" fontId="15" fillId="3" borderId="1" xfId="0" applyFont="1" applyFill="1" applyBorder="1"/>
    <xf numFmtId="0" fontId="17" fillId="3" borderId="13" xfId="1" applyFont="1" applyFill="1" applyBorder="1" applyAlignment="1"/>
    <xf numFmtId="0" fontId="17" fillId="3" borderId="13" xfId="1" applyFont="1" applyFill="1" applyBorder="1" applyAlignment="1">
      <alignment vertical="center"/>
    </xf>
    <xf numFmtId="0" fontId="0" fillId="0" borderId="0" xfId="0" applyAlignment="1">
      <alignment wrapText="1"/>
    </xf>
    <xf numFmtId="0" fontId="0" fillId="0" borderId="0" xfId="0" applyAlignment="1">
      <alignment horizontal="center"/>
    </xf>
    <xf numFmtId="0" fontId="0" fillId="9" borderId="29" xfId="0" applyFont="1" applyFill="1" applyBorder="1"/>
    <xf numFmtId="0" fontId="0" fillId="9" borderId="30" xfId="0" applyFont="1" applyFill="1" applyBorder="1"/>
    <xf numFmtId="0" fontId="0" fillId="9" borderId="30" xfId="0" applyFont="1" applyFill="1" applyBorder="1" applyAlignment="1">
      <alignment wrapText="1"/>
    </xf>
    <xf numFmtId="0" fontId="0" fillId="9" borderId="31" xfId="0" applyFont="1" applyFill="1" applyBorder="1" applyAlignment="1">
      <alignment horizontal="center"/>
    </xf>
    <xf numFmtId="0" fontId="14" fillId="8" borderId="32" xfId="0" applyFont="1" applyFill="1" applyBorder="1"/>
    <xf numFmtId="0" fontId="14" fillId="8" borderId="33" xfId="0" applyFont="1" applyFill="1" applyBorder="1"/>
    <xf numFmtId="0" fontId="14" fillId="8" borderId="33" xfId="0" applyFont="1" applyFill="1" applyBorder="1" applyAlignment="1">
      <alignment wrapText="1"/>
    </xf>
    <xf numFmtId="0" fontId="14" fillId="8" borderId="34" xfId="0" applyFont="1" applyFill="1" applyBorder="1" applyAlignment="1">
      <alignment horizontal="center"/>
    </xf>
    <xf numFmtId="0" fontId="0" fillId="9" borderId="32" xfId="0" applyFont="1" applyFill="1" applyBorder="1"/>
    <xf numFmtId="0" fontId="0" fillId="9" borderId="33" xfId="0" applyFont="1" applyFill="1" applyBorder="1"/>
    <xf numFmtId="0" fontId="0" fillId="9" borderId="33" xfId="0" applyFont="1" applyFill="1" applyBorder="1" applyAlignment="1">
      <alignment wrapText="1"/>
    </xf>
    <xf numFmtId="0" fontId="0" fillId="9" borderId="34" xfId="0" applyFont="1" applyFill="1" applyBorder="1" applyAlignment="1">
      <alignment horizontal="center"/>
    </xf>
    <xf numFmtId="0" fontId="0" fillId="0" borderId="32" xfId="0" applyFont="1" applyBorder="1"/>
    <xf numFmtId="0" fontId="0" fillId="0" borderId="33" xfId="0" applyFont="1" applyBorder="1"/>
    <xf numFmtId="0" fontId="0" fillId="0" borderId="33" xfId="0" applyFont="1" applyBorder="1" applyAlignment="1">
      <alignment wrapText="1"/>
    </xf>
    <xf numFmtId="0" fontId="0" fillId="0" borderId="34" xfId="0" applyFont="1" applyBorder="1" applyAlignment="1">
      <alignment horizontal="center"/>
    </xf>
    <xf numFmtId="0" fontId="0" fillId="0" borderId="0" xfId="0" applyFill="1" applyBorder="1"/>
    <xf numFmtId="0" fontId="1" fillId="0" borderId="0" xfId="1" applyFont="1" applyFill="1" applyBorder="1" applyAlignment="1"/>
    <xf numFmtId="0" fontId="18" fillId="5" borderId="13" xfId="1" applyFont="1" applyFill="1" applyBorder="1" applyAlignment="1">
      <alignment horizontal="center" wrapText="1"/>
    </xf>
    <xf numFmtId="0" fontId="19" fillId="0" borderId="0" xfId="0" applyFont="1" applyAlignment="1"/>
    <xf numFmtId="49" fontId="3" fillId="0" borderId="1" xfId="1" applyNumberFormat="1" applyFont="1" applyFill="1" applyBorder="1" applyAlignment="1">
      <alignment horizontal="left" vertical="center" wrapText="1"/>
    </xf>
    <xf numFmtId="0" fontId="1" fillId="0" borderId="0" xfId="1" applyFont="1" applyAlignment="1">
      <alignment horizontal="right"/>
    </xf>
    <xf numFmtId="0" fontId="1" fillId="0" borderId="13" xfId="1" applyFont="1" applyBorder="1" applyAlignment="1">
      <alignment horizontal="right"/>
    </xf>
    <xf numFmtId="0" fontId="0" fillId="2" borderId="32" xfId="0" applyFont="1" applyFill="1" applyBorder="1"/>
    <xf numFmtId="0" fontId="0" fillId="2" borderId="33" xfId="0" applyFont="1" applyFill="1" applyBorder="1"/>
    <xf numFmtId="0" fontId="0" fillId="2" borderId="33" xfId="0" applyFont="1" applyFill="1" applyBorder="1" applyAlignment="1">
      <alignment wrapText="1"/>
    </xf>
    <xf numFmtId="0" fontId="0" fillId="2" borderId="34" xfId="0" applyFont="1" applyFill="1" applyBorder="1" applyAlignment="1">
      <alignment horizontal="center"/>
    </xf>
    <xf numFmtId="0" fontId="0" fillId="10" borderId="32" xfId="0" applyFont="1" applyFill="1" applyBorder="1"/>
    <xf numFmtId="0" fontId="0" fillId="10" borderId="33" xfId="0" applyFont="1" applyFill="1" applyBorder="1"/>
    <xf numFmtId="0" fontId="0" fillId="10" borderId="33" xfId="0" applyFont="1" applyFill="1" applyBorder="1" applyAlignment="1">
      <alignment wrapText="1"/>
    </xf>
    <xf numFmtId="0" fontId="0" fillId="10" borderId="34" xfId="0" applyFont="1" applyFill="1" applyBorder="1" applyAlignment="1">
      <alignment horizontal="center"/>
    </xf>
    <xf numFmtId="0" fontId="20" fillId="7" borderId="1" xfId="1" applyFont="1" applyFill="1" applyBorder="1" applyAlignment="1">
      <alignment vertical="center" wrapText="1"/>
    </xf>
    <xf numFmtId="0" fontId="18" fillId="5" borderId="14" xfId="1" applyFont="1" applyFill="1" applyBorder="1" applyAlignment="1">
      <alignment horizontal="center" wrapText="1"/>
    </xf>
    <xf numFmtId="0" fontId="2" fillId="11" borderId="35" xfId="1" applyFont="1" applyFill="1" applyBorder="1" applyAlignment="1">
      <alignment vertical="center" wrapText="1"/>
    </xf>
    <xf numFmtId="0" fontId="2" fillId="11" borderId="36" xfId="1" applyFont="1" applyFill="1" applyBorder="1" applyAlignment="1">
      <alignment vertical="center" wrapText="1"/>
    </xf>
    <xf numFmtId="0" fontId="2" fillId="11" borderId="37" xfId="1" applyFont="1" applyFill="1" applyBorder="1" applyAlignment="1">
      <alignment vertical="center" wrapText="1"/>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5" borderId="18" xfId="1" applyFont="1" applyFill="1" applyBorder="1" applyAlignment="1">
      <alignment horizontal="center" vertical="center" wrapText="1"/>
    </xf>
    <xf numFmtId="0" fontId="21" fillId="0" borderId="28" xfId="1" applyFont="1" applyFill="1" applyBorder="1" applyAlignment="1">
      <alignment horizontal="left" vertical="center" wrapText="1"/>
    </xf>
    <xf numFmtId="0" fontId="3" fillId="0" borderId="28" xfId="1" applyFont="1" applyFill="1" applyBorder="1" applyAlignment="1">
      <alignment vertical="center" wrapText="1"/>
    </xf>
    <xf numFmtId="0" fontId="8" fillId="0" borderId="0" xfId="0" applyFont="1" applyFill="1" applyBorder="1"/>
    <xf numFmtId="3" fontId="0" fillId="0" borderId="13" xfId="0" applyNumberFormat="1" applyFill="1" applyBorder="1"/>
    <xf numFmtId="0" fontId="0" fillId="0" borderId="13" xfId="0" applyFill="1" applyBorder="1" applyAlignment="1">
      <alignment wrapText="1"/>
    </xf>
    <xf numFmtId="0" fontId="2" fillId="0" borderId="19" xfId="1" applyFont="1" applyFill="1" applyBorder="1" applyAlignment="1">
      <alignment vertical="center" wrapText="1"/>
    </xf>
    <xf numFmtId="0" fontId="0" fillId="12" borderId="32" xfId="0" applyFont="1" applyFill="1" applyBorder="1"/>
    <xf numFmtId="0" fontId="0" fillId="12" borderId="33" xfId="0" applyFont="1" applyFill="1" applyBorder="1"/>
    <xf numFmtId="0" fontId="0" fillId="12" borderId="33" xfId="0" applyFont="1" applyFill="1" applyBorder="1" applyAlignment="1">
      <alignment wrapText="1"/>
    </xf>
    <xf numFmtId="0" fontId="0" fillId="12" borderId="34" xfId="0" applyFont="1" applyFill="1" applyBorder="1" applyAlignment="1">
      <alignment horizontal="center"/>
    </xf>
    <xf numFmtId="0" fontId="0" fillId="13" borderId="32" xfId="0" applyFont="1" applyFill="1" applyBorder="1"/>
    <xf numFmtId="0" fontId="0" fillId="13" borderId="33" xfId="0" applyFont="1" applyFill="1" applyBorder="1"/>
    <xf numFmtId="0" fontId="0" fillId="13" borderId="33" xfId="0" applyFont="1" applyFill="1" applyBorder="1" applyAlignment="1">
      <alignment wrapText="1"/>
    </xf>
    <xf numFmtId="0" fontId="0" fillId="13" borderId="34" xfId="0" applyFont="1" applyFill="1" applyBorder="1" applyAlignment="1">
      <alignment horizontal="center"/>
    </xf>
    <xf numFmtId="0" fontId="0" fillId="0" borderId="0" xfId="0" applyFont="1" applyFill="1" applyBorder="1"/>
    <xf numFmtId="0" fontId="3"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3" fillId="0" borderId="13" xfId="1" applyFont="1" applyFill="1" applyBorder="1" applyAlignment="1">
      <alignment horizontal="left" vertical="center" wrapText="1"/>
    </xf>
    <xf numFmtId="0" fontId="5" fillId="0" borderId="13" xfId="1" applyFont="1" applyFill="1" applyBorder="1" applyAlignment="1">
      <alignment horizontal="left" vertical="center"/>
    </xf>
    <xf numFmtId="0" fontId="1" fillId="4" borderId="13" xfId="1" applyFont="1" applyFill="1" applyBorder="1" applyAlignment="1">
      <alignment horizontal="left" vertical="top" wrapText="1"/>
    </xf>
    <xf numFmtId="0" fontId="0" fillId="0" borderId="0" xfId="0" applyFill="1" applyBorder="1" applyAlignment="1">
      <alignment horizontal="center"/>
    </xf>
    <xf numFmtId="0" fontId="24" fillId="14" borderId="0" xfId="1" applyFont="1" applyFill="1" applyBorder="1" applyAlignment="1">
      <alignment vertical="center"/>
    </xf>
    <xf numFmtId="0" fontId="25" fillId="14" borderId="0" xfId="1" applyFont="1" applyFill="1" applyBorder="1" applyAlignment="1">
      <alignment horizontal="center" vertical="center"/>
    </xf>
    <xf numFmtId="0" fontId="26" fillId="14" borderId="0" xfId="1" applyFont="1" applyFill="1" applyBorder="1" applyAlignment="1">
      <alignment horizontal="center" vertical="center"/>
    </xf>
    <xf numFmtId="0" fontId="26" fillId="14" borderId="0" xfId="1" applyFont="1" applyFill="1" applyBorder="1" applyAlignment="1"/>
    <xf numFmtId="0" fontId="6" fillId="5" borderId="47" xfId="1" applyFont="1" applyFill="1" applyBorder="1" applyAlignment="1">
      <alignment vertical="center"/>
    </xf>
    <xf numFmtId="0" fontId="1" fillId="5" borderId="48" xfId="1" applyFont="1" applyFill="1" applyBorder="1" applyAlignment="1"/>
    <xf numFmtId="0" fontId="23" fillId="5" borderId="49" xfId="1" applyFont="1" applyFill="1" applyBorder="1" applyAlignment="1">
      <alignment horizontal="center" vertical="center"/>
    </xf>
    <xf numFmtId="0" fontId="23" fillId="5" borderId="48" xfId="1" applyFont="1" applyFill="1" applyBorder="1" applyAlignment="1">
      <alignment horizontal="center" vertical="center"/>
    </xf>
    <xf numFmtId="0" fontId="1" fillId="5" borderId="49" xfId="1" applyFont="1" applyFill="1" applyBorder="1" applyAlignment="1"/>
    <xf numFmtId="0" fontId="27" fillId="14" borderId="0" xfId="1" applyFont="1" applyFill="1" applyBorder="1" applyAlignment="1">
      <alignment horizontal="left" vertical="center" wrapText="1"/>
    </xf>
    <xf numFmtId="0" fontId="1" fillId="5" borderId="46" xfId="1" applyFont="1" applyFill="1" applyBorder="1" applyAlignment="1"/>
    <xf numFmtId="0" fontId="0" fillId="3" borderId="0" xfId="0" applyFill="1"/>
    <xf numFmtId="0" fontId="0" fillId="3" borderId="50" xfId="0" applyFill="1" applyBorder="1"/>
    <xf numFmtId="0" fontId="0" fillId="3" borderId="51" xfId="0" applyFill="1" applyBorder="1"/>
    <xf numFmtId="0" fontId="0" fillId="3" borderId="52" xfId="0" applyFill="1" applyBorder="1"/>
    <xf numFmtId="0" fontId="0" fillId="3" borderId="53" xfId="0" applyFill="1" applyBorder="1"/>
    <xf numFmtId="0" fontId="0" fillId="15" borderId="0" xfId="0" applyFill="1"/>
    <xf numFmtId="0" fontId="28" fillId="3" borderId="13" xfId="0" applyFont="1" applyFill="1" applyBorder="1" applyAlignment="1">
      <alignment wrapText="1"/>
    </xf>
    <xf numFmtId="0" fontId="28" fillId="3" borderId="1" xfId="0" applyFont="1" applyFill="1" applyBorder="1" applyAlignment="1">
      <alignment wrapText="1"/>
    </xf>
    <xf numFmtId="0" fontId="28" fillId="3" borderId="52" xfId="0" applyFont="1" applyFill="1" applyBorder="1" applyAlignment="1">
      <alignment wrapText="1"/>
    </xf>
    <xf numFmtId="0" fontId="28" fillId="3" borderId="53" xfId="0" applyFont="1" applyFill="1" applyBorder="1" applyAlignment="1">
      <alignment wrapText="1"/>
    </xf>
    <xf numFmtId="0" fontId="28" fillId="3" borderId="50" xfId="0" applyFont="1" applyFill="1" applyBorder="1" applyAlignment="1">
      <alignment wrapText="1"/>
    </xf>
    <xf numFmtId="0" fontId="28" fillId="3" borderId="51" xfId="0" applyFont="1" applyFill="1" applyBorder="1" applyAlignment="1">
      <alignment wrapText="1"/>
    </xf>
    <xf numFmtId="0" fontId="1" fillId="0" borderId="10" xfId="1" applyFont="1" applyBorder="1" applyAlignment="1">
      <alignment horizontal="center" vertical="top"/>
    </xf>
    <xf numFmtId="0" fontId="1" fillId="0" borderId="0" xfId="1" applyFont="1" applyAlignment="1">
      <alignment horizontal="center" vertical="center"/>
    </xf>
    <xf numFmtId="0" fontId="4" fillId="0" borderId="0" xfId="1" applyFont="1" applyAlignment="1">
      <alignment horizontal="center" vertical="center"/>
    </xf>
    <xf numFmtId="0" fontId="3" fillId="0" borderId="6" xfId="1" applyFont="1" applyFill="1" applyBorder="1" applyAlignment="1">
      <alignment horizontal="left" vertical="center" wrapText="1"/>
    </xf>
    <xf numFmtId="0" fontId="3" fillId="0" borderId="2" xfId="1" applyFont="1" applyFill="1" applyBorder="1" applyAlignment="1">
      <alignment horizontal="left" vertical="center" wrapText="1"/>
    </xf>
    <xf numFmtId="0" fontId="2" fillId="0" borderId="4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7" xfId="1" applyFont="1" applyBorder="1" applyAlignment="1">
      <alignment horizontal="center" vertical="center" wrapText="1"/>
    </xf>
    <xf numFmtId="49" fontId="7" fillId="7" borderId="43" xfId="1" applyNumberFormat="1" applyFont="1" applyFill="1" applyBorder="1" applyAlignment="1">
      <alignment horizontal="center" textRotation="90" wrapText="1"/>
    </xf>
    <xf numFmtId="49" fontId="7" fillId="7" borderId="44" xfId="1" applyNumberFormat="1" applyFont="1" applyFill="1" applyBorder="1" applyAlignment="1">
      <alignment horizontal="center" textRotation="90" wrapText="1"/>
    </xf>
    <xf numFmtId="49" fontId="7" fillId="7" borderId="45" xfId="1" applyNumberFormat="1" applyFont="1" applyFill="1" applyBorder="1" applyAlignment="1">
      <alignment horizontal="center" textRotation="90" wrapText="1"/>
    </xf>
    <xf numFmtId="49" fontId="7" fillId="3" borderId="39" xfId="1" applyNumberFormat="1" applyFont="1" applyFill="1" applyBorder="1" applyAlignment="1">
      <alignment horizontal="center" textRotation="90" wrapText="1"/>
    </xf>
    <xf numFmtId="49" fontId="7" fillId="3" borderId="40" xfId="1" applyNumberFormat="1" applyFont="1" applyFill="1" applyBorder="1" applyAlignment="1">
      <alignment horizontal="center" textRotation="90" wrapText="1"/>
    </xf>
    <xf numFmtId="49" fontId="7" fillId="3" borderId="41" xfId="1" applyNumberFormat="1" applyFont="1" applyFill="1" applyBorder="1" applyAlignment="1">
      <alignment horizontal="center" textRotation="90" wrapText="1"/>
    </xf>
    <xf numFmtId="0" fontId="2" fillId="5" borderId="7" xfId="1" applyFont="1" applyFill="1" applyBorder="1" applyAlignment="1">
      <alignment horizontal="left" vertical="center" wrapText="1"/>
    </xf>
    <xf numFmtId="0" fontId="2" fillId="5" borderId="38" xfId="1" applyFont="1" applyFill="1" applyBorder="1" applyAlignment="1">
      <alignment horizontal="left" vertical="center" wrapText="1"/>
    </xf>
    <xf numFmtId="0" fontId="11" fillId="0" borderId="8" xfId="0" applyFont="1" applyBorder="1" applyAlignment="1">
      <alignment horizontal="left" wrapText="1"/>
    </xf>
    <xf numFmtId="0" fontId="11" fillId="0" borderId="9" xfId="0" applyFont="1" applyBorder="1" applyAlignment="1">
      <alignment horizontal="left" wrapText="1"/>
    </xf>
    <xf numFmtId="0" fontId="11" fillId="0" borderId="25" xfId="0" applyFont="1" applyBorder="1" applyAlignment="1">
      <alignment horizontal="left" wrapText="1"/>
    </xf>
    <xf numFmtId="0" fontId="11" fillId="0" borderId="5" xfId="0" applyFont="1" applyBorder="1" applyAlignment="1">
      <alignment horizontal="left" wrapText="1"/>
    </xf>
    <xf numFmtId="0" fontId="11" fillId="0" borderId="0" xfId="0" applyFont="1" applyBorder="1" applyAlignment="1">
      <alignment horizontal="left" wrapText="1"/>
    </xf>
    <xf numFmtId="0" fontId="11" fillId="0" borderId="26" xfId="0" applyFont="1" applyBorder="1" applyAlignment="1">
      <alignment horizontal="left" wrapText="1"/>
    </xf>
    <xf numFmtId="0" fontId="11" fillId="0" borderId="3" xfId="0" applyFont="1" applyBorder="1" applyAlignment="1">
      <alignment horizontal="left" wrapText="1"/>
    </xf>
    <xf numFmtId="0" fontId="11" fillId="0" borderId="4" xfId="0" applyFont="1" applyBorder="1" applyAlignment="1">
      <alignment horizontal="left" wrapText="1"/>
    </xf>
    <xf numFmtId="0" fontId="11" fillId="0" borderId="27" xfId="0" applyFont="1" applyBorder="1" applyAlignment="1">
      <alignment horizontal="left" wrapText="1"/>
    </xf>
  </cellXfs>
  <cellStyles count="2">
    <cellStyle name="Standaard" xfId="0" builtinId="0"/>
    <cellStyle name="Standaard 2" xfId="1" xr:uid="{D0A55890-F966-4CDB-8B2E-FA611BDE7ECA}"/>
  </cellStyles>
  <dxfs count="5">
    <dxf>
      <fill>
        <patternFill>
          <bgColor theme="6" tint="0.59996337778862885"/>
        </patternFill>
      </fill>
    </dxf>
    <dxf>
      <fill>
        <patternFill>
          <bgColor rgb="FF99CCFF"/>
        </patternFill>
      </fill>
    </dxf>
    <dxf>
      <fill>
        <patternFill>
          <bgColor rgb="FF99CCFF"/>
        </patternFill>
      </fill>
    </dxf>
    <dxf>
      <fill>
        <patternFill>
          <bgColor theme="8" tint="0.59996337778862885"/>
        </patternFill>
      </fill>
    </dxf>
    <dxf>
      <fill>
        <patternFill>
          <bgColor theme="6" tint="0.59996337778862885"/>
        </patternFill>
      </fill>
    </dxf>
  </dxfs>
  <tableStyles count="0" defaultTableStyle="TableStyleMedium2" defaultPivotStyle="PivotStyleLight16"/>
  <colors>
    <mruColors>
      <color rgb="FFFF3300"/>
      <color rgb="FFFFFFCC"/>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27</xdr:col>
          <xdr:colOff>203200</xdr:colOff>
          <xdr:row>0</xdr:row>
          <xdr:rowOff>95250</xdr:rowOff>
        </xdr:from>
        <xdr:to>
          <xdr:col>31</xdr:col>
          <xdr:colOff>177800</xdr:colOff>
          <xdr:row>2</xdr:row>
          <xdr:rowOff>76200</xdr:rowOff>
        </xdr:to>
        <xdr:sp macro="" textlink="">
          <xdr:nvSpPr>
            <xdr:cNvPr id="13314" name="CommandButton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59999</xdr:row>
          <xdr:rowOff>0</xdr:rowOff>
        </xdr:from>
        <xdr:to>
          <xdr:col>2</xdr:col>
          <xdr:colOff>0</xdr:colOff>
          <xdr:row>60000</xdr:row>
          <xdr:rowOff>127000</xdr:rowOff>
        </xdr:to>
        <xdr:sp macro="" textlink="">
          <xdr:nvSpPr>
            <xdr:cNvPr id="13317" name="ComboBox1"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203200</xdr:colOff>
          <xdr:row>2</xdr:row>
          <xdr:rowOff>165100</xdr:rowOff>
        </xdr:from>
        <xdr:to>
          <xdr:col>31</xdr:col>
          <xdr:colOff>196850</xdr:colOff>
          <xdr:row>4</xdr:row>
          <xdr:rowOff>139700</xdr:rowOff>
        </xdr:to>
        <xdr:sp macro="" textlink="">
          <xdr:nvSpPr>
            <xdr:cNvPr id="13319" name="CommandButton2"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228600</xdr:colOff>
          <xdr:row>0</xdr:row>
          <xdr:rowOff>127000</xdr:rowOff>
        </xdr:from>
        <xdr:to>
          <xdr:col>2</xdr:col>
          <xdr:colOff>2120900</xdr:colOff>
          <xdr:row>0</xdr:row>
          <xdr:rowOff>577850</xdr:rowOff>
        </xdr:to>
        <xdr:sp macro="" textlink="">
          <xdr:nvSpPr>
            <xdr:cNvPr id="18445" name="CommandButton5"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2266950</xdr:colOff>
          <xdr:row>0</xdr:row>
          <xdr:rowOff>127000</xdr:rowOff>
        </xdr:from>
        <xdr:to>
          <xdr:col>2</xdr:col>
          <xdr:colOff>4019550</xdr:colOff>
          <xdr:row>0</xdr:row>
          <xdr:rowOff>577850</xdr:rowOff>
        </xdr:to>
        <xdr:sp macro="" textlink="">
          <xdr:nvSpPr>
            <xdr:cNvPr id="18446" name="CommandButton6"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xdr:row>
          <xdr:rowOff>38100</xdr:rowOff>
        </xdr:from>
        <xdr:to>
          <xdr:col>0</xdr:col>
          <xdr:colOff>1136650</xdr:colOff>
          <xdr:row>3</xdr:row>
          <xdr:rowOff>349250</xdr:rowOff>
        </xdr:to>
        <xdr:sp macro="" textlink="">
          <xdr:nvSpPr>
            <xdr:cNvPr id="18447" name="CommandButton4"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0</xdr:row>
          <xdr:rowOff>133350</xdr:rowOff>
        </xdr:from>
        <xdr:to>
          <xdr:col>1</xdr:col>
          <xdr:colOff>5499100</xdr:colOff>
          <xdr:row>0</xdr:row>
          <xdr:rowOff>584200</xdr:rowOff>
        </xdr:to>
        <xdr:sp macro="" textlink="">
          <xdr:nvSpPr>
            <xdr:cNvPr id="18460" name="CommandButton2"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336550</xdr:colOff>
          <xdr:row>1</xdr:row>
          <xdr:rowOff>76200</xdr:rowOff>
        </xdr:from>
        <xdr:to>
          <xdr:col>15</xdr:col>
          <xdr:colOff>425450</xdr:colOff>
          <xdr:row>3</xdr:row>
          <xdr:rowOff>139700</xdr:rowOff>
        </xdr:to>
        <xdr:sp macro="" textlink="">
          <xdr:nvSpPr>
            <xdr:cNvPr id="43011" name="CommandButton1"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374650</xdr:colOff>
          <xdr:row>4</xdr:row>
          <xdr:rowOff>133350</xdr:rowOff>
        </xdr:from>
        <xdr:to>
          <xdr:col>15</xdr:col>
          <xdr:colOff>406400</xdr:colOff>
          <xdr:row>7</xdr:row>
          <xdr:rowOff>12700</xdr:rowOff>
        </xdr:to>
        <xdr:sp macro="" textlink="">
          <xdr:nvSpPr>
            <xdr:cNvPr id="43012" name="CommandButton2"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28575</xdr:colOff>
      <xdr:row>4</xdr:row>
      <xdr:rowOff>38100</xdr:rowOff>
    </xdr:from>
    <xdr:to>
      <xdr:col>10</xdr:col>
      <xdr:colOff>28575</xdr:colOff>
      <xdr:row>7</xdr:row>
      <xdr:rowOff>123825</xdr:rowOff>
    </xdr:to>
    <xdr:sp macro="" textlink="">
      <xdr:nvSpPr>
        <xdr:cNvPr id="5" name="Pijl: gebogen 4">
          <a:extLst>
            <a:ext uri="{FF2B5EF4-FFF2-40B4-BE49-F238E27FC236}">
              <a16:creationId xmlns:a16="http://schemas.microsoft.com/office/drawing/2014/main" id="{00000000-0008-0000-0300-000005000000}"/>
            </a:ext>
          </a:extLst>
        </xdr:cNvPr>
        <xdr:cNvSpPr/>
      </xdr:nvSpPr>
      <xdr:spPr>
        <a:xfrm rot="10800000">
          <a:off x="7905750" y="819150"/>
          <a:ext cx="609600" cy="6667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184150</xdr:colOff>
          <xdr:row>0</xdr:row>
          <xdr:rowOff>127000</xdr:rowOff>
        </xdr:from>
        <xdr:to>
          <xdr:col>18</xdr:col>
          <xdr:colOff>158750</xdr:colOff>
          <xdr:row>3</xdr:row>
          <xdr:rowOff>25400</xdr:rowOff>
        </xdr:to>
        <xdr:sp macro="" textlink="">
          <xdr:nvSpPr>
            <xdr:cNvPr id="37889" name="CommandButton1" hidden="1">
              <a:extLst>
                <a:ext uri="{63B3BB69-23CF-44E3-9099-C40C66FF867C}">
                  <a14:compatExt spid="_x0000_s37889"/>
                </a:ext>
                <a:ext uri="{FF2B5EF4-FFF2-40B4-BE49-F238E27FC236}">
                  <a16:creationId xmlns:a16="http://schemas.microsoft.com/office/drawing/2014/main" id="{00000000-0008-0000-0400-0000019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222250</xdr:colOff>
          <xdr:row>4</xdr:row>
          <xdr:rowOff>12700</xdr:rowOff>
        </xdr:from>
        <xdr:to>
          <xdr:col>18</xdr:col>
          <xdr:colOff>165100</xdr:colOff>
          <xdr:row>6</xdr:row>
          <xdr:rowOff>88900</xdr:rowOff>
        </xdr:to>
        <xdr:sp macro="" textlink="">
          <xdr:nvSpPr>
            <xdr:cNvPr id="37890" name="CommandButton2" hidden="1">
              <a:extLst>
                <a:ext uri="{63B3BB69-23CF-44E3-9099-C40C66FF867C}">
                  <a14:compatExt spid="_x0000_s37890"/>
                </a:ext>
                <a:ext uri="{FF2B5EF4-FFF2-40B4-BE49-F238E27FC236}">
                  <a16:creationId xmlns:a16="http://schemas.microsoft.com/office/drawing/2014/main" id="{00000000-0008-0000-0400-0000029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echout-my.sharepoint.com/Users/pn/Google%20Drive/01_NOODPLANNING/17_NIPlab2.0/ontwerp%20totaaldocument/tweetbericht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ef"/>
      <sheetName val="Rook"/>
      <sheetName val="Be-Alert"/>
      <sheetName val="Alarmering"/>
      <sheetName val="ICMS"/>
      <sheetName val="Aanwezigheden_test"/>
      <sheetName val="Aanwezigheden"/>
      <sheetName val="ICMS_2"/>
      <sheetName val="Rekenblad"/>
      <sheetName val="Blad1"/>
      <sheetName val="Blad2"/>
      <sheetName val="Blad3"/>
    </sheetNames>
    <sheetDataSet>
      <sheetData sheetId="0"/>
      <sheetData sheetId="1"/>
      <sheetData sheetId="2"/>
      <sheetData sheetId="3"/>
      <sheetData sheetId="4"/>
      <sheetData sheetId="5"/>
      <sheetData sheetId="6"/>
      <sheetData sheetId="7"/>
      <sheetData sheetId="8"/>
      <sheetData sheetId="9"/>
      <sheetData sheetId="10">
        <row r="2">
          <cell r="D2" t="str">
            <v>10u00</v>
          </cell>
          <cell r="E2" t="str">
            <v>11u30</v>
          </cell>
          <cell r="F2"/>
          <cell r="G2"/>
          <cell r="H2"/>
          <cell r="I2"/>
          <cell r="J2"/>
          <cell r="K2"/>
          <cell r="L2"/>
          <cell r="M2"/>
        </row>
        <row r="3">
          <cell r="D3"/>
          <cell r="E3"/>
          <cell r="F3"/>
          <cell r="G3"/>
          <cell r="H3"/>
          <cell r="I3"/>
          <cell r="J3"/>
          <cell r="K3"/>
          <cell r="L3"/>
          <cell r="M3"/>
        </row>
        <row r="4">
          <cell r="D4"/>
          <cell r="E4"/>
          <cell r="F4"/>
          <cell r="G4"/>
          <cell r="H4"/>
          <cell r="I4"/>
          <cell r="J4"/>
          <cell r="K4"/>
          <cell r="L4"/>
          <cell r="M4"/>
        </row>
      </sheetData>
      <sheetData sheetId="11">
        <row r="1">
          <cell r="A1" t="str">
            <v>GOUV</v>
          </cell>
          <cell r="B1" t="str">
            <v>fdf</v>
          </cell>
        </row>
        <row r="2">
          <cell r="A2" t="str">
            <v>BGM</v>
          </cell>
          <cell r="B2" t="str">
            <v>mlo</v>
          </cell>
        </row>
        <row r="3">
          <cell r="A3" t="str">
            <v>NPA</v>
          </cell>
          <cell r="B3" t="str">
            <v>peter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16D2A9C-C327-46E4-BBBB-271BA907F1AB}" name="Tabel4" displayName="Tabel4" ref="J1:L13" totalsRowShown="0">
  <autoFilter ref="J1:L13" xr:uid="{2FABD08C-EF77-463E-81A0-858FD4FC6963}"/>
  <tableColumns count="3">
    <tableColumn id="1" xr3:uid="{204BAFD5-1A31-4F79-9C38-F1BC843933F6}" name="Tabblad"/>
    <tableColumn id="2" xr3:uid="{920630AD-6E87-4F9B-B6F6-B4889B23B4B4}" name="Type"/>
    <tableColumn id="3" xr3:uid="{9FABB691-DAC4-4A5E-9FB5-84BAEFC7F509}" name="OK?"/>
  </tableColumns>
  <tableStyleInfo name="TableStyleMedium3"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control" Target="../activeX/activeX7.xml"/><Relationship Id="rId4" Type="http://schemas.openxmlformats.org/officeDocument/2006/relationships/control" Target="../activeX/activeX4.xml"/><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8.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image" Target="../media/image9.emf"/><Relationship Id="rId5" Type="http://schemas.openxmlformats.org/officeDocument/2006/relationships/control" Target="../activeX/activeX9.xml"/><Relationship Id="rId4" Type="http://schemas.openxmlformats.org/officeDocument/2006/relationships/image" Target="../media/image8.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10.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image" Target="../media/image11.emf"/><Relationship Id="rId5" Type="http://schemas.openxmlformats.org/officeDocument/2006/relationships/control" Target="../activeX/activeX11.xml"/><Relationship Id="rId4" Type="http://schemas.openxmlformats.org/officeDocument/2006/relationships/image" Target="../media/image10.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FCBF-D44A-482C-B1BB-5BB898374703}">
  <sheetPr codeName="Blad6">
    <tabColor theme="5" tint="0.39997558519241921"/>
  </sheetPr>
  <dimension ref="A1:AC44"/>
  <sheetViews>
    <sheetView showGridLines="0" showZeros="0" tabSelected="1" zoomScaleNormal="100" workbookViewId="0">
      <pane ySplit="5" topLeftCell="A6" activePane="bottomLeft" state="frozen"/>
      <selection activeCell="D22" sqref="D22"/>
      <selection pane="bottomLeft" activeCell="B3" sqref="B3"/>
    </sheetView>
  </sheetViews>
  <sheetFormatPr defaultColWidth="9.1796875" defaultRowHeight="12.5" x14ac:dyDescent="0.25"/>
  <cols>
    <col min="1" max="1" width="18.7265625" style="1" customWidth="1"/>
    <col min="2" max="2" width="28.453125" style="1" customWidth="1"/>
    <col min="3" max="3" width="24.1796875" style="1" customWidth="1"/>
    <col min="4" max="13" width="5.7265625" style="1" customWidth="1"/>
    <col min="14" max="14" width="45" style="1" hidden="1" customWidth="1"/>
    <col min="15" max="15" width="22.26953125" style="1" hidden="1" customWidth="1"/>
    <col min="16" max="27" width="9.1796875" style="1" hidden="1" customWidth="1"/>
    <col min="28" max="16384" width="9.1796875" style="1"/>
  </cols>
  <sheetData>
    <row r="1" spans="1:29" ht="14.5" thickBot="1" x14ac:dyDescent="0.3">
      <c r="A1" s="14" t="s">
        <v>2</v>
      </c>
      <c r="B1" s="147"/>
      <c r="C1" s="148"/>
      <c r="D1" s="149" t="s">
        <v>38</v>
      </c>
      <c r="E1" s="150"/>
      <c r="F1" s="150"/>
      <c r="G1" s="150"/>
      <c r="H1" s="150"/>
      <c r="I1" s="150"/>
      <c r="J1" s="150"/>
      <c r="K1" s="150"/>
      <c r="L1" s="150"/>
      <c r="M1" s="151"/>
      <c r="Q1" s="79" t="s">
        <v>161</v>
      </c>
      <c r="R1" s="80" t="str">
        <f>IF(AND(R2&gt;0,R4&gt;0),"OK","NOK")</f>
        <v>NOK</v>
      </c>
      <c r="S1" s="80" t="str">
        <f>IF(AND(S2&gt;0,S4&gt;0),"OK","NOK")</f>
        <v>NOK</v>
      </c>
      <c r="T1" s="80" t="str">
        <f t="shared" ref="T1:AA1" si="0">IF(AND(T2&gt;0,T4&gt;0),"OK","NOK")</f>
        <v>NOK</v>
      </c>
      <c r="U1" s="80" t="str">
        <f t="shared" si="0"/>
        <v>NOK</v>
      </c>
      <c r="V1" s="80" t="str">
        <f t="shared" si="0"/>
        <v>NOK</v>
      </c>
      <c r="W1" s="80" t="str">
        <f t="shared" si="0"/>
        <v>NOK</v>
      </c>
      <c r="X1" s="80" t="str">
        <f t="shared" si="0"/>
        <v>NOK</v>
      </c>
      <c r="Y1" s="80" t="str">
        <f t="shared" si="0"/>
        <v>NOK</v>
      </c>
      <c r="Z1" s="80" t="str">
        <f t="shared" si="0"/>
        <v>NOK</v>
      </c>
      <c r="AA1" s="80" t="str">
        <f t="shared" si="0"/>
        <v>NOK</v>
      </c>
    </row>
    <row r="2" spans="1:29" ht="22.5" customHeight="1" thickTop="1" thickBot="1" x14ac:dyDescent="0.3">
      <c r="A2" s="15" t="s">
        <v>5</v>
      </c>
      <c r="B2" s="78"/>
      <c r="C2" s="97" t="s">
        <v>136</v>
      </c>
      <c r="D2" s="152"/>
      <c r="E2" s="155"/>
      <c r="F2" s="155"/>
      <c r="G2" s="155"/>
      <c r="H2" s="155"/>
      <c r="I2" s="155"/>
      <c r="J2" s="155"/>
      <c r="K2" s="155"/>
      <c r="L2" s="155"/>
      <c r="M2" s="155"/>
      <c r="N2" s="144"/>
      <c r="O2" s="145"/>
      <c r="R2" s="80">
        <f>COUNTA(D2)</f>
        <v>0</v>
      </c>
      <c r="S2" s="80">
        <f>COUNTA(E2)</f>
        <v>0</v>
      </c>
      <c r="T2" s="80">
        <f t="shared" ref="T2:AA2" si="1">COUNTA(F2)</f>
        <v>0</v>
      </c>
      <c r="U2" s="80">
        <f t="shared" si="1"/>
        <v>0</v>
      </c>
      <c r="V2" s="80">
        <f t="shared" si="1"/>
        <v>0</v>
      </c>
      <c r="W2" s="80">
        <f t="shared" si="1"/>
        <v>0</v>
      </c>
      <c r="X2" s="80">
        <f t="shared" si="1"/>
        <v>0</v>
      </c>
      <c r="Y2" s="80">
        <f t="shared" si="1"/>
        <v>0</v>
      </c>
      <c r="Z2" s="80">
        <f t="shared" si="1"/>
        <v>0</v>
      </c>
      <c r="AA2" s="80">
        <f t="shared" si="1"/>
        <v>0</v>
      </c>
    </row>
    <row r="3" spans="1:29" ht="14" x14ac:dyDescent="0.25">
      <c r="A3" s="102" t="s">
        <v>4</v>
      </c>
      <c r="B3" s="89" t="s">
        <v>37</v>
      </c>
      <c r="C3" s="98"/>
      <c r="D3" s="153"/>
      <c r="E3" s="156"/>
      <c r="F3" s="156"/>
      <c r="G3" s="156"/>
      <c r="H3" s="156"/>
      <c r="I3" s="156"/>
      <c r="J3" s="156"/>
      <c r="K3" s="156"/>
      <c r="L3" s="156"/>
      <c r="M3" s="156"/>
      <c r="N3" s="144"/>
      <c r="O3" s="146"/>
      <c r="Q3" s="79" t="s">
        <v>160</v>
      </c>
      <c r="R3" s="80" t="str">
        <f>IF(R4&gt;0,"OK","NOK")</f>
        <v>NOK</v>
      </c>
      <c r="S3" s="80" t="str">
        <f t="shared" ref="S3:AA3" si="2">IF(S4&gt;0,"OK","NOK")</f>
        <v>NOK</v>
      </c>
      <c r="T3" s="80" t="str">
        <f t="shared" si="2"/>
        <v>NOK</v>
      </c>
      <c r="U3" s="80" t="str">
        <f t="shared" si="2"/>
        <v>NOK</v>
      </c>
      <c r="V3" s="80" t="str">
        <f t="shared" si="2"/>
        <v>NOK</v>
      </c>
      <c r="W3" s="80" t="str">
        <f t="shared" si="2"/>
        <v>NOK</v>
      </c>
      <c r="X3" s="80" t="str">
        <f t="shared" si="2"/>
        <v>NOK</v>
      </c>
      <c r="Y3" s="80" t="str">
        <f t="shared" si="2"/>
        <v>NOK</v>
      </c>
      <c r="Z3" s="80" t="str">
        <f t="shared" si="2"/>
        <v>NOK</v>
      </c>
      <c r="AA3" s="80" t="str">
        <f t="shared" si="2"/>
        <v>NOK</v>
      </c>
    </row>
    <row r="4" spans="1:29" ht="22.5" customHeight="1" thickBot="1" x14ac:dyDescent="0.3">
      <c r="A4" s="15" t="s">
        <v>84</v>
      </c>
      <c r="B4" s="158" t="str">
        <f ca="1">IF(B3="Maak een keuze","",CONCATENATE("Overleg ",B3," gepland om ",OFFSET(C2,0,COUNTA(overleguren))))</f>
        <v/>
      </c>
      <c r="C4" s="159"/>
      <c r="D4" s="154"/>
      <c r="E4" s="157"/>
      <c r="F4" s="157"/>
      <c r="G4" s="157"/>
      <c r="H4" s="157"/>
      <c r="I4" s="157"/>
      <c r="J4" s="157"/>
      <c r="K4" s="157"/>
      <c r="L4" s="157"/>
      <c r="M4" s="157"/>
      <c r="N4" s="144"/>
      <c r="O4" s="146"/>
      <c r="P4" s="113"/>
      <c r="R4" s="80">
        <f t="shared" ref="R4:AA4" si="3">COUNTA(D6:D43)</f>
        <v>0</v>
      </c>
      <c r="S4" s="80">
        <f t="shared" si="3"/>
        <v>0</v>
      </c>
      <c r="T4" s="80">
        <f t="shared" si="3"/>
        <v>0</v>
      </c>
      <c r="U4" s="80">
        <f t="shared" si="3"/>
        <v>0</v>
      </c>
      <c r="V4" s="80">
        <f t="shared" si="3"/>
        <v>0</v>
      </c>
      <c r="W4" s="80">
        <f t="shared" si="3"/>
        <v>0</v>
      </c>
      <c r="X4" s="80">
        <f t="shared" si="3"/>
        <v>0</v>
      </c>
      <c r="Y4" s="80">
        <f t="shared" si="3"/>
        <v>0</v>
      </c>
      <c r="Z4" s="80">
        <f t="shared" si="3"/>
        <v>0</v>
      </c>
      <c r="AA4" s="80">
        <f t="shared" si="3"/>
        <v>0</v>
      </c>
    </row>
    <row r="5" spans="1:29" ht="22.5" customHeight="1" thickBot="1" x14ac:dyDescent="0.3">
      <c r="A5" s="16" t="s">
        <v>6</v>
      </c>
      <c r="B5" s="17" t="s">
        <v>7</v>
      </c>
      <c r="C5" s="17" t="s">
        <v>8</v>
      </c>
      <c r="D5" s="96">
        <v>1</v>
      </c>
      <c r="E5" s="18">
        <v>2</v>
      </c>
      <c r="F5" s="18">
        <v>3</v>
      </c>
      <c r="G5" s="18">
        <v>4</v>
      </c>
      <c r="H5" s="18">
        <v>5</v>
      </c>
      <c r="I5" s="18">
        <v>6</v>
      </c>
      <c r="J5" s="18">
        <v>7</v>
      </c>
      <c r="K5" s="18">
        <v>8</v>
      </c>
      <c r="L5" s="18">
        <v>9</v>
      </c>
      <c r="M5" s="19">
        <v>10</v>
      </c>
      <c r="O5" s="114"/>
      <c r="P5" s="115"/>
      <c r="AB5" s="79">
        <f>COUNTA(N6:N43)</f>
        <v>0</v>
      </c>
      <c r="AC5" s="79"/>
    </row>
    <row r="6" spans="1:29" ht="22.5" customHeight="1" x14ac:dyDescent="0.25">
      <c r="A6" s="29" t="str">
        <f>IFERROR(IF($B$3="MKO",INDEX(MKO,Rekenblad_aanw!A1,1),IF($B$3="CP-Ops",INDEX(CP_Ops,Rekenblad_aanw!A1,1),IF($B$3="CCGem",INDEX(CCGem,Rekenblad_aanw!A1,1),IF($B$3="CCProv",INDEX(CCProv,Rekenblad_aanw!A1,1),IF($B$3="Operationele Cel",INDEX(Operationele_cel,Rekenblad_aanw!A1,1),""))))),"")</f>
        <v/>
      </c>
      <c r="B6" s="30"/>
      <c r="C6" s="31" t="str">
        <f t="shared" ref="C6:C43" si="4">IFERROR(VLOOKUP(B6,naam_gsm,2,FALSE),"")</f>
        <v/>
      </c>
      <c r="D6" s="32"/>
      <c r="E6" s="32"/>
      <c r="F6" s="32"/>
      <c r="G6" s="32"/>
      <c r="H6" s="32"/>
      <c r="I6" s="32"/>
      <c r="J6" s="32"/>
      <c r="K6" s="32"/>
      <c r="L6" s="32"/>
      <c r="M6" s="32"/>
      <c r="O6" s="116"/>
      <c r="P6" s="115"/>
      <c r="R6" s="79"/>
      <c r="S6" s="79"/>
      <c r="T6" s="79"/>
      <c r="U6" s="79"/>
    </row>
    <row r="7" spans="1:29" ht="22.5" customHeight="1" x14ac:dyDescent="0.25">
      <c r="A7" s="29" t="str">
        <f>IFERROR(IF($B$3="MKO",INDEX(MKO,Rekenblad_aanw!A2,1),IF($B$3="CP-Ops",INDEX(CP_Ops,Rekenblad_aanw!A2,1),IF($B$3="CCGem",INDEX(CCGem,Rekenblad_aanw!A2,1),IF($B$3="CCProv",INDEX(CCProv,Rekenblad_aanw!A2,1),IF($B$3="Operationele Cel",INDEX(Operationele_cel,Rekenblad_aanw!A2,1),""))))),"")</f>
        <v/>
      </c>
      <c r="B7" s="30"/>
      <c r="C7" s="31" t="str">
        <f t="shared" si="4"/>
        <v/>
      </c>
      <c r="D7" s="32"/>
      <c r="E7" s="32"/>
      <c r="F7" s="32"/>
      <c r="G7" s="32"/>
      <c r="H7" s="32"/>
      <c r="I7" s="32"/>
      <c r="J7" s="32"/>
      <c r="K7" s="32"/>
      <c r="L7" s="32"/>
      <c r="M7" s="32"/>
      <c r="O7" s="116"/>
      <c r="P7" s="115"/>
      <c r="R7" s="79"/>
      <c r="S7" s="79"/>
      <c r="T7" s="79"/>
      <c r="U7" s="79"/>
    </row>
    <row r="8" spans="1:29" ht="22.5" customHeight="1" x14ac:dyDescent="0.25">
      <c r="A8" s="29" t="str">
        <f>IFERROR(IF($B$3="MKO",INDEX(MKO,Rekenblad_aanw!A3,1),IF($B$3="CP-Ops",INDEX(CP_Ops,Rekenblad_aanw!A3,1),IF($B$3="CCGem",INDEX(CCGem,Rekenblad_aanw!A3,1),IF($B$3="CCProv",INDEX(CCProv,Rekenblad_aanw!A3,1),IF($B$3="Operationele Cel",INDEX(Operationele_cel,Rekenblad_aanw!A3,1),""))))),"")</f>
        <v/>
      </c>
      <c r="B8" s="30"/>
      <c r="C8" s="31" t="str">
        <f t="shared" si="4"/>
        <v/>
      </c>
      <c r="D8" s="32"/>
      <c r="E8" s="32"/>
      <c r="F8" s="32"/>
      <c r="G8" s="32"/>
      <c r="H8" s="32"/>
      <c r="I8" s="32"/>
      <c r="J8" s="32"/>
      <c r="K8" s="32"/>
      <c r="L8" s="32"/>
      <c r="M8" s="32"/>
      <c r="O8" s="114"/>
      <c r="P8" s="115"/>
    </row>
    <row r="9" spans="1:29" ht="22.5" customHeight="1" x14ac:dyDescent="0.25">
      <c r="A9" s="29" t="str">
        <f>IFERROR(IF($B$3="MKO",INDEX(MKO,Rekenblad_aanw!A4,1),IF($B$3="CP-Ops",INDEX(CP_Ops,Rekenblad_aanw!A4,1),IF($B$3="CCGem",INDEX(CCGem,Rekenblad_aanw!A4,1),IF($B$3="CCProv",INDEX(CCProv,Rekenblad_aanw!A4,1),IF($B$3="Operationele Cel",INDEX(Operationele_cel,Rekenblad_aanw!A4,1),""))))),"")</f>
        <v/>
      </c>
      <c r="B9" s="30"/>
      <c r="C9" s="31" t="str">
        <f t="shared" si="4"/>
        <v/>
      </c>
      <c r="D9" s="32"/>
      <c r="E9" s="32"/>
      <c r="F9" s="32"/>
      <c r="G9" s="32"/>
      <c r="H9" s="32"/>
      <c r="I9" s="32"/>
      <c r="J9" s="32"/>
      <c r="K9" s="32"/>
      <c r="L9" s="32"/>
      <c r="M9" s="32"/>
      <c r="O9" s="114"/>
      <c r="P9" s="115"/>
    </row>
    <row r="10" spans="1:29" ht="22.5" customHeight="1" x14ac:dyDescent="0.25">
      <c r="A10" s="29" t="str">
        <f>IFERROR(IF($B$3="MKO",INDEX(MKO,Rekenblad_aanw!A5,1),IF($B$3="CP-Ops",INDEX(CP_Ops,Rekenblad_aanw!A5,1),IF($B$3="CCGem",INDEX(CCGem,Rekenblad_aanw!A5,1),IF($B$3="CCProv",INDEX(CCProv,Rekenblad_aanw!A5,1),IF($B$3="Operationele Cel",INDEX(Operationele_cel,Rekenblad_aanw!A5,1),""))))),"")</f>
        <v/>
      </c>
      <c r="B10" s="30"/>
      <c r="C10" s="31" t="str">
        <f t="shared" si="4"/>
        <v/>
      </c>
      <c r="D10" s="32"/>
      <c r="E10" s="32"/>
      <c r="F10" s="32"/>
      <c r="G10" s="32"/>
      <c r="H10" s="32"/>
      <c r="I10" s="32"/>
      <c r="J10" s="32"/>
      <c r="K10" s="32"/>
      <c r="L10" s="32"/>
      <c r="M10" s="32"/>
      <c r="O10" s="114"/>
      <c r="P10" s="115"/>
    </row>
    <row r="11" spans="1:29" ht="22.5" customHeight="1" x14ac:dyDescent="0.25">
      <c r="A11" s="29" t="str">
        <f>IFERROR(IF($B$3="MKO",INDEX(MKO,Rekenblad_aanw!A6,1),IF($B$3="CP-Ops",INDEX(CP_Ops,Rekenblad_aanw!A6,1),IF($B$3="CCGem",INDEX(CCGem,Rekenblad_aanw!A6,1),IF($B$3="CCProv",INDEX(CCProv,Rekenblad_aanw!A6,1),IF($B$3="Operationele Cel",INDEX(Operationele_cel,Rekenblad_aanw!A6,1),""))))),"")</f>
        <v/>
      </c>
      <c r="B11" s="30"/>
      <c r="C11" s="31" t="str">
        <f t="shared" si="4"/>
        <v/>
      </c>
      <c r="D11" s="32"/>
      <c r="E11" s="32"/>
      <c r="F11" s="32"/>
      <c r="G11" s="32"/>
      <c r="H11" s="32"/>
      <c r="I11" s="32"/>
      <c r="J11" s="32"/>
      <c r="K11" s="32"/>
      <c r="L11" s="32"/>
      <c r="M11" s="32"/>
      <c r="O11" s="114"/>
      <c r="P11" s="115"/>
    </row>
    <row r="12" spans="1:29" ht="22.5" customHeight="1" x14ac:dyDescent="0.25">
      <c r="A12" s="29" t="str">
        <f>IFERROR(IF($B$3="MKO",INDEX(MKO,Rekenblad_aanw!A7,1),IF($B$3="CP-Ops",INDEX(CP_Ops,Rekenblad_aanw!A7,1),IF($B$3="CCGem",INDEX(CCGem,Rekenblad_aanw!A7,1),IF($B$3="CCProv",INDEX(CCProv,Rekenblad_aanw!A7,1),IF($B$3="Operationele Cel",INDEX(Operationele_cel,Rekenblad_aanw!A7,1),""))))),"")</f>
        <v/>
      </c>
      <c r="B12" s="30"/>
      <c r="C12" s="31" t="str">
        <f t="shared" si="4"/>
        <v/>
      </c>
      <c r="D12" s="32"/>
      <c r="E12" s="34"/>
      <c r="F12" s="34"/>
      <c r="G12" s="34"/>
      <c r="H12" s="34"/>
      <c r="I12" s="34"/>
      <c r="J12" s="34"/>
      <c r="K12" s="34"/>
      <c r="L12" s="34"/>
      <c r="M12" s="34"/>
      <c r="O12" s="114"/>
      <c r="P12" s="115"/>
    </row>
    <row r="13" spans="1:29" ht="22.5" customHeight="1" x14ac:dyDescent="0.25">
      <c r="A13" s="29" t="str">
        <f>IFERROR(IF($B$3="MKO",INDEX(MKO,Rekenblad_aanw!A8,1),IF($B$3="CP-Ops",INDEX(CP_Ops,Rekenblad_aanw!A8,1),IF($B$3="CCGem",INDEX(CCGem,Rekenblad_aanw!A8,1),IF($B$3="CCProv",INDEX(CCProv,Rekenblad_aanw!A8,1),IF($B$3="Operationele Cel",INDEX(Operationele_cel,Rekenblad_aanw!A8,1),""))))),"")</f>
        <v/>
      </c>
      <c r="B13" s="30"/>
      <c r="C13" s="31" t="str">
        <f t="shared" si="4"/>
        <v/>
      </c>
      <c r="D13" s="32"/>
      <c r="E13" s="32"/>
      <c r="F13" s="32"/>
      <c r="G13" s="32"/>
      <c r="H13" s="32"/>
      <c r="I13" s="32"/>
      <c r="J13" s="32"/>
      <c r="K13" s="32"/>
      <c r="L13" s="32"/>
      <c r="M13" s="32"/>
      <c r="O13" s="116"/>
      <c r="P13" s="115"/>
    </row>
    <row r="14" spans="1:29" ht="22.5" customHeight="1" x14ac:dyDescent="0.25">
      <c r="A14" s="29" t="str">
        <f>IFERROR(IF($B$3="MKO",INDEX(MKO,Rekenblad_aanw!A9,1),IF($B$3="CP-Ops",INDEX(CP_Ops,Rekenblad_aanw!A9,1),IF($B$3="CCGem",INDEX(CCGem,Rekenblad_aanw!A9,1),IF($B$3="CCProv",INDEX(CCProv,Rekenblad_aanw!A9,1),IF($B$3="Operationele Cel",INDEX(Operationele_cel,Rekenblad_aanw!A9,1),""))))),"")</f>
        <v/>
      </c>
      <c r="B14" s="30" t="s">
        <v>163</v>
      </c>
      <c r="C14" s="31" t="str">
        <f t="shared" si="4"/>
        <v/>
      </c>
      <c r="D14" s="32"/>
      <c r="E14" s="34"/>
      <c r="F14" s="34"/>
      <c r="G14" s="34"/>
      <c r="H14" s="34"/>
      <c r="I14" s="34"/>
      <c r="J14" s="34"/>
      <c r="K14" s="34"/>
      <c r="L14" s="34"/>
      <c r="M14" s="34"/>
      <c r="O14" s="112"/>
      <c r="P14" s="113"/>
    </row>
    <row r="15" spans="1:29" ht="22.5" customHeight="1" x14ac:dyDescent="0.25">
      <c r="A15" s="29" t="str">
        <f>IFERROR(IF($B$3="MKO",INDEX(MKO,Rekenblad_aanw!A10,1),IF($B$3="CP-Ops",INDEX(CP_Ops,Rekenblad_aanw!A10,1),IF($B$3="CCGem",INDEX(CCGem,Rekenblad_aanw!A10,1),IF($B$3="CCProv",INDEX(CCProv,Rekenblad_aanw!A10,1),IF($B$3="Operationele Cel",INDEX(Operationele_cel,Rekenblad_aanw!A10,1),""))))),"")</f>
        <v/>
      </c>
      <c r="B15" s="30"/>
      <c r="C15" s="31" t="str">
        <f t="shared" si="4"/>
        <v/>
      </c>
      <c r="D15" s="32"/>
      <c r="E15" s="34"/>
      <c r="F15" s="34"/>
      <c r="G15" s="34"/>
      <c r="H15" s="34"/>
      <c r="I15" s="34"/>
      <c r="J15" s="34"/>
      <c r="K15" s="34"/>
      <c r="L15" s="34"/>
      <c r="M15" s="34"/>
      <c r="O15" s="112"/>
      <c r="P15" s="113"/>
    </row>
    <row r="16" spans="1:29" ht="22.5" customHeight="1" x14ac:dyDescent="0.25">
      <c r="A16" s="29" t="str">
        <f>IFERROR(IF($B$3="MKO",INDEX(MKO,Rekenblad_aanw!A11,1),IF($B$3="CP-Ops",INDEX(CP_Ops,Rekenblad_aanw!A11,1),IF($B$3="CCGem",INDEX(CCGem,Rekenblad_aanw!A11,1),IF($B$3="CCProv",INDEX(CCProv,Rekenblad_aanw!A11,1),IF($B$3="Operationele Cel",INDEX(Operationele_cel,Rekenblad_aanw!A11,1),""))))),"")</f>
        <v/>
      </c>
      <c r="B16" s="30" t="s">
        <v>163</v>
      </c>
      <c r="C16" s="31" t="str">
        <f t="shared" si="4"/>
        <v/>
      </c>
      <c r="D16" s="32"/>
      <c r="E16" s="34"/>
      <c r="F16" s="34"/>
      <c r="G16" s="34"/>
      <c r="H16" s="34"/>
      <c r="I16" s="34"/>
      <c r="J16" s="34"/>
      <c r="K16" s="34"/>
      <c r="L16" s="34"/>
      <c r="M16" s="34"/>
      <c r="O16" s="112"/>
      <c r="P16" s="113"/>
    </row>
    <row r="17" spans="1:16" ht="22.5" customHeight="1" x14ac:dyDescent="0.25">
      <c r="A17" s="29" t="str">
        <f>IFERROR(IF($B$3="MKO",INDEX(MKO,Rekenblad_aanw!A12,1),IF($B$3="CP-Ops",INDEX(CP_Ops,Rekenblad_aanw!A12,1),IF($B$3="CCGem",INDEX(CCGem,Rekenblad_aanw!A12,1),IF($B$3="CCProv",INDEX(CCProv,Rekenblad_aanw!A12,1),IF($B$3="Operationele Cel",INDEX(Operationele_cel,Rekenblad_aanw!A12,1),""))))),"")</f>
        <v/>
      </c>
      <c r="B17" s="30" t="s">
        <v>163</v>
      </c>
      <c r="C17" s="31" t="str">
        <f t="shared" si="4"/>
        <v/>
      </c>
      <c r="D17" s="32"/>
      <c r="E17" s="34"/>
      <c r="F17" s="34"/>
      <c r="G17" s="34"/>
      <c r="H17" s="34"/>
      <c r="I17" s="34"/>
      <c r="J17" s="34"/>
      <c r="K17" s="34"/>
      <c r="L17" s="34"/>
      <c r="M17" s="34"/>
      <c r="O17" s="112"/>
      <c r="P17" s="113"/>
    </row>
    <row r="18" spans="1:16" ht="22.5" customHeight="1" x14ac:dyDescent="0.25">
      <c r="A18" s="29" t="str">
        <f>IFERROR(IF($B$3="MKO",INDEX(MKO,Rekenblad_aanw!A13,1),IF($B$3="CP-Ops",INDEX(CP_Ops,Rekenblad_aanw!A13,1),IF($B$3="CCGem",INDEX(CCGem,Rekenblad_aanw!A13,1),IF($B$3="CCProv",INDEX(CCProv,Rekenblad_aanw!A13,1),IF($B$3="Operationele Cel",INDEX(Operationele_cel,Rekenblad_aanw!A13,1),""))))),"")</f>
        <v/>
      </c>
      <c r="B18" s="30"/>
      <c r="C18" s="31" t="str">
        <f t="shared" si="4"/>
        <v/>
      </c>
      <c r="D18" s="32"/>
      <c r="E18" s="34"/>
      <c r="F18" s="34"/>
      <c r="G18" s="34"/>
      <c r="H18" s="34"/>
      <c r="I18" s="34"/>
      <c r="J18" s="34"/>
      <c r="K18" s="34"/>
      <c r="L18" s="34"/>
      <c r="M18" s="34"/>
      <c r="O18" s="114"/>
      <c r="P18" s="115"/>
    </row>
    <row r="19" spans="1:16" ht="22.5" customHeight="1" x14ac:dyDescent="0.25">
      <c r="A19" s="29" t="str">
        <f>IFERROR(IF($B$3="MKO",INDEX(MKO,Rekenblad_aanw!A14,1),IF($B$3="CP-Ops",INDEX(CP_Ops,Rekenblad_aanw!A14,1),IF($B$3="CCGem",INDEX(CCGem,Rekenblad_aanw!A14,1),IF($B$3="CCProv",INDEX(CCProv,Rekenblad_aanw!A14,1),IF($B$3="Operationele Cel",INDEX(Operationele_cel,Rekenblad_aanw!A14,1),""))))),"")</f>
        <v/>
      </c>
      <c r="B19" s="30" t="s">
        <v>163</v>
      </c>
      <c r="C19" s="31" t="str">
        <f t="shared" si="4"/>
        <v/>
      </c>
      <c r="D19" s="32"/>
      <c r="E19" s="34"/>
      <c r="F19" s="34"/>
      <c r="G19" s="34"/>
      <c r="H19" s="34"/>
      <c r="I19" s="34"/>
      <c r="J19" s="34"/>
      <c r="K19" s="34"/>
      <c r="L19" s="34"/>
      <c r="M19" s="34"/>
      <c r="O19" s="114"/>
      <c r="P19" s="115"/>
    </row>
    <row r="20" spans="1:16" ht="22.5" customHeight="1" x14ac:dyDescent="0.25">
      <c r="A20" s="29" t="str">
        <f>IFERROR(IF($B$3="MKO",INDEX(MKO,Rekenblad_aanw!A15,1),IF($B$3="CP-Ops",INDEX(CP_Ops,Rekenblad_aanw!A15,1),IF($B$3="CCGem",INDEX(CCGem,Rekenblad_aanw!A15,1),IF($B$3="CCProv",INDEX(CCProv,Rekenblad_aanw!A15,1),IF($B$3="Operationele Cel",INDEX(Operationele_cel,Rekenblad_aanw!A15,1),""))))),"")</f>
        <v/>
      </c>
      <c r="B20" s="30" t="s">
        <v>163</v>
      </c>
      <c r="C20" s="31" t="str">
        <f t="shared" si="4"/>
        <v/>
      </c>
      <c r="D20" s="32"/>
      <c r="E20" s="34"/>
      <c r="F20" s="34"/>
      <c r="G20" s="34"/>
      <c r="H20" s="34"/>
      <c r="I20" s="34"/>
      <c r="J20" s="34"/>
      <c r="K20" s="34"/>
      <c r="L20" s="34"/>
      <c r="M20" s="34"/>
      <c r="O20" s="116"/>
      <c r="P20" s="115"/>
    </row>
    <row r="21" spans="1:16" ht="22.5" customHeight="1" x14ac:dyDescent="0.25">
      <c r="A21" s="29" t="str">
        <f>IFERROR(IF($B$3="MKO",INDEX(MKO,Rekenblad_aanw!A16,1),IF($B$3="CP-Ops",INDEX(CP_Ops,Rekenblad_aanw!A16,1),IF($B$3="CCGem",INDEX(CCGem,Rekenblad_aanw!A16,1),IF($B$3="CCProv",INDEX(CCProv,Rekenblad_aanw!A16,1),IF($B$3="Operationele Cel",INDEX(Operationele_cel,Rekenblad_aanw!A16,1),""))))),"")</f>
        <v/>
      </c>
      <c r="B21" s="30" t="s">
        <v>163</v>
      </c>
      <c r="C21" s="31" t="str">
        <f t="shared" si="4"/>
        <v/>
      </c>
      <c r="D21" s="32"/>
      <c r="E21" s="34"/>
      <c r="F21" s="34"/>
      <c r="G21" s="34"/>
      <c r="H21" s="34"/>
      <c r="I21" s="34"/>
      <c r="J21" s="34"/>
      <c r="K21" s="34"/>
      <c r="L21" s="34"/>
      <c r="M21" s="34"/>
      <c r="O21" s="116"/>
      <c r="P21" s="115"/>
    </row>
    <row r="22" spans="1:16" ht="22.5" customHeight="1" x14ac:dyDescent="0.25">
      <c r="A22" s="29" t="str">
        <f>IFERROR(IF($B$3="MKO",INDEX(MKO,Rekenblad_aanw!A17,1),IF($B$3="CP-Ops",INDEX(CP_Ops,Rekenblad_aanw!A17,1),IF($B$3="CCGem",INDEX(CCGem,Rekenblad_aanw!A17,1),IF($B$3="CCProv",INDEX(CCProv,Rekenblad_aanw!A17,1),IF($B$3="Operationele Cel",INDEX(Operationele_cel,Rekenblad_aanw!A17,1),""))))),"")</f>
        <v/>
      </c>
      <c r="B22" s="30" t="s">
        <v>163</v>
      </c>
      <c r="C22" s="31" t="str">
        <f t="shared" si="4"/>
        <v/>
      </c>
      <c r="D22" s="32"/>
      <c r="E22" s="34"/>
      <c r="F22" s="34"/>
      <c r="G22" s="34"/>
      <c r="H22" s="34"/>
      <c r="I22" s="34"/>
      <c r="J22" s="34"/>
      <c r="K22" s="34"/>
      <c r="L22" s="34"/>
      <c r="M22" s="34"/>
      <c r="O22" s="116"/>
      <c r="P22" s="115"/>
    </row>
    <row r="23" spans="1:16" ht="22.5" customHeight="1" x14ac:dyDescent="0.25">
      <c r="A23" s="29" t="str">
        <f>IFERROR(IF($B$3="MKO",INDEX(MKO,Rekenblad_aanw!A18,1),IF($B$3="CP-Ops",INDEX(CP_Ops,Rekenblad_aanw!A18,1),IF($B$3="CCGem",INDEX(CCGem,Rekenblad_aanw!A18,1),IF($B$3="CCProv",INDEX(CCProv,Rekenblad_aanw!A18,1),IF($B$3="Operationele Cel",INDEX(Operationele_cel,Rekenblad_aanw!A18,1),""))))),"")</f>
        <v/>
      </c>
      <c r="B23" s="30" t="s">
        <v>163</v>
      </c>
      <c r="C23" s="31" t="str">
        <f t="shared" si="4"/>
        <v/>
      </c>
      <c r="D23" s="32"/>
      <c r="E23" s="34"/>
      <c r="F23" s="34"/>
      <c r="G23" s="34"/>
      <c r="H23" s="34"/>
      <c r="I23" s="34"/>
      <c r="J23" s="34"/>
      <c r="K23" s="34"/>
      <c r="L23" s="34"/>
      <c r="M23" s="34"/>
    </row>
    <row r="24" spans="1:16" ht="22.5" customHeight="1" x14ac:dyDescent="0.25">
      <c r="A24" s="29" t="str">
        <f>IFERROR(IF($B$3="MKO",INDEX(MKO,Rekenblad_aanw!A19,1),IF($B$3="CP-Ops",INDEX(CP_Ops,Rekenblad_aanw!A19,1),IF($B$3="CCGem",INDEX(CCGem,Rekenblad_aanw!A19,1),IF($B$3="CCProv",INDEX(CCProv,Rekenblad_aanw!A19,1),IF($B$3="Operationele Cel",INDEX(Operationele_cel,Rekenblad_aanw!A19,1),""))))),"")</f>
        <v/>
      </c>
      <c r="B24" s="30"/>
      <c r="C24" s="31" t="str">
        <f t="shared" si="4"/>
        <v/>
      </c>
      <c r="D24" s="32"/>
      <c r="E24" s="34"/>
      <c r="F24" s="34"/>
      <c r="G24" s="34"/>
      <c r="H24" s="34"/>
      <c r="I24" s="34"/>
      <c r="J24" s="34"/>
      <c r="K24" s="34"/>
      <c r="L24" s="34"/>
      <c r="M24" s="34"/>
    </row>
    <row r="25" spans="1:16" ht="22.5" customHeight="1" x14ac:dyDescent="0.25">
      <c r="A25" s="29" t="str">
        <f>IFERROR(IF($B$3="MKO",INDEX(MKO,Rekenblad_aanw!A20,1),IF($B$3="CP-Ops",INDEX(CP_Ops,Rekenblad_aanw!A20,1),IF($B$3="CCGem",INDEX(CCGem,Rekenblad_aanw!A20,1),IF($B$3="CCProv",INDEX(CCProv,Rekenblad_aanw!A20,1),IF($B$3="Operationele Cel",INDEX(Operationele_cel,Rekenblad_aanw!A20,1),""))))),"")</f>
        <v/>
      </c>
      <c r="B25" s="30"/>
      <c r="C25" s="31" t="str">
        <f t="shared" si="4"/>
        <v/>
      </c>
      <c r="D25" s="32"/>
      <c r="E25" s="34"/>
      <c r="F25" s="34"/>
      <c r="G25" s="34"/>
      <c r="H25" s="34"/>
      <c r="I25" s="34"/>
      <c r="J25" s="34"/>
      <c r="K25" s="34"/>
      <c r="L25" s="34"/>
      <c r="M25" s="34"/>
    </row>
    <row r="26" spans="1:16" ht="22.5" customHeight="1" x14ac:dyDescent="0.25">
      <c r="A26" s="29" t="str">
        <f>IFERROR(IF($B$3="MKO",INDEX(MKO,Rekenblad_aanw!A21,1),IF($B$3="CP-Ops",INDEX(CP_Ops,Rekenblad_aanw!A21,1),IF($B$3="CCGem",INDEX(CCGem,Rekenblad_aanw!A21,1),IF($B$3="CCProv",INDEX(CCProv,Rekenblad_aanw!A21,1),IF($B$3="Operationele Cel",INDEX(Operationele_cel,Rekenblad_aanw!A21,1),""))))),"")</f>
        <v/>
      </c>
      <c r="B26" s="33"/>
      <c r="C26" s="31" t="str">
        <f t="shared" si="4"/>
        <v/>
      </c>
      <c r="D26" s="34"/>
      <c r="E26" s="34"/>
      <c r="F26" s="34"/>
      <c r="G26" s="34"/>
      <c r="H26" s="34"/>
      <c r="I26" s="34"/>
      <c r="J26" s="34"/>
      <c r="K26" s="34"/>
      <c r="L26" s="34"/>
      <c r="M26" s="34"/>
    </row>
    <row r="27" spans="1:16" ht="22.5" customHeight="1" x14ac:dyDescent="0.25">
      <c r="A27" s="29" t="str">
        <f>IFERROR(IF($B$3="MKO",INDEX(MKO,Rekenblad_aanw!A22,1),IF($B$3="CP-Ops",INDEX(CP_Ops,Rekenblad_aanw!A22,1),IF($B$3="CCGem",INDEX(CCGem,Rekenblad_aanw!A22,1),IF($B$3="CCProv",INDEX(CCProv,Rekenblad_aanw!A22,1),IF($B$3="Operationele Cel",INDEX(Operationele_cel,Rekenblad_aanw!A22,1),""))))),"")</f>
        <v/>
      </c>
      <c r="B27" s="33"/>
      <c r="C27" s="31" t="str">
        <f t="shared" si="4"/>
        <v/>
      </c>
      <c r="D27" s="34"/>
      <c r="E27" s="34"/>
      <c r="F27" s="34"/>
      <c r="G27" s="34"/>
      <c r="H27" s="34"/>
      <c r="I27" s="34"/>
      <c r="J27" s="34"/>
      <c r="K27" s="34"/>
      <c r="L27" s="34"/>
      <c r="M27" s="34"/>
    </row>
    <row r="28" spans="1:16" ht="22.5" customHeight="1" x14ac:dyDescent="0.25">
      <c r="A28" s="29" t="str">
        <f>IFERROR(IF($B$3="MKO",INDEX(MKO,Rekenblad_aanw!A23,1),IF($B$3="CP-Ops",INDEX(CP_Ops,Rekenblad_aanw!A23,1),IF($B$3="CCGem",INDEX(CCGem,Rekenblad_aanw!A23,1),IF($B$3="CCProv",INDEX(CCProv,Rekenblad_aanw!A23,1),IF($B$3="Operationele Cel",INDEX(Operationele_cel,Rekenblad_aanw!A23,1),""))))),"")</f>
        <v/>
      </c>
      <c r="B28" s="33"/>
      <c r="C28" s="31" t="str">
        <f t="shared" si="4"/>
        <v/>
      </c>
      <c r="D28" s="34"/>
      <c r="E28" s="34"/>
      <c r="F28" s="34"/>
      <c r="G28" s="34"/>
      <c r="H28" s="34"/>
      <c r="I28" s="34"/>
      <c r="J28" s="34"/>
      <c r="K28" s="34"/>
      <c r="L28" s="34"/>
      <c r="M28" s="34"/>
    </row>
    <row r="29" spans="1:16" ht="22.5" customHeight="1" x14ac:dyDescent="0.25">
      <c r="A29" s="29" t="str">
        <f>IFERROR(IF($B$3="MKO",INDEX(MKO,Rekenblad_aanw!A24,1),IF($B$3="CP-Ops",INDEX(CP_Ops,Rekenblad_aanw!A24,1),IF($B$3="CCGem",INDEX(CCGem,Rekenblad_aanw!A24,1),IF($B$3="CCProv",INDEX(CCProv,Rekenblad_aanw!A24,1),IF($B$3="Operationele Cel",INDEX(Operationele_cel,Rekenblad_aanw!A24,1),""))))),"")</f>
        <v/>
      </c>
      <c r="B29" s="33"/>
      <c r="C29" s="31" t="str">
        <f t="shared" si="4"/>
        <v/>
      </c>
      <c r="D29" s="34"/>
      <c r="E29" s="34"/>
      <c r="F29" s="34"/>
      <c r="G29" s="34"/>
      <c r="H29" s="34"/>
      <c r="I29" s="34"/>
      <c r="J29" s="34"/>
      <c r="K29" s="34"/>
      <c r="L29" s="34"/>
      <c r="M29" s="34"/>
    </row>
    <row r="30" spans="1:16" ht="22.5" customHeight="1" x14ac:dyDescent="0.25">
      <c r="A30" s="29" t="str">
        <f>IFERROR(IF($B$3="MKO",INDEX(MKO,Rekenblad_aanw!A25,1),IF($B$3="CP-Ops",INDEX(CP_Ops,Rekenblad_aanw!A25,1),IF($B$3="CCGem",INDEX(CCGem,Rekenblad_aanw!A25,1),IF($B$3="CCProv",INDEX(CCProv,Rekenblad_aanw!A25,1),IF($B$3="Operationele Cel",INDEX(Operationele_cel,Rekenblad_aanw!A25,1),""))))),"")</f>
        <v/>
      </c>
      <c r="B30" s="33"/>
      <c r="C30" s="31" t="str">
        <f t="shared" si="4"/>
        <v/>
      </c>
      <c r="D30" s="34"/>
      <c r="E30" s="34"/>
      <c r="F30" s="34"/>
      <c r="G30" s="34"/>
      <c r="H30" s="34"/>
      <c r="I30" s="34"/>
      <c r="J30" s="34"/>
      <c r="K30" s="34"/>
      <c r="L30" s="34"/>
      <c r="M30" s="34"/>
    </row>
    <row r="31" spans="1:16" ht="22.5" customHeight="1" x14ac:dyDescent="0.25">
      <c r="A31" s="29" t="str">
        <f>IFERROR(IF($B$3="MKO",INDEX(MKO,Rekenblad_aanw!A26,1),IF($B$3="CP-Ops",INDEX(CP_Ops,Rekenblad_aanw!A26,1),IF($B$3="CCGem",INDEX(CCGem,Rekenblad_aanw!A26,1),IF($B$3="CCProv",INDEX(CCProv,Rekenblad_aanw!A26,1),IF($B$3="Operationele Cel",INDEX(Operationele_cel,Rekenblad_aanw!A26,1),""))))),"")</f>
        <v/>
      </c>
      <c r="B31" s="33"/>
      <c r="C31" s="31" t="str">
        <f t="shared" si="4"/>
        <v/>
      </c>
      <c r="D31" s="34"/>
      <c r="E31" s="34"/>
      <c r="F31" s="34"/>
      <c r="G31" s="34"/>
      <c r="H31" s="34"/>
      <c r="I31" s="34"/>
      <c r="J31" s="34"/>
      <c r="K31" s="34"/>
      <c r="L31" s="34"/>
      <c r="M31" s="34"/>
    </row>
    <row r="32" spans="1:16" ht="22.5" customHeight="1" x14ac:dyDescent="0.25">
      <c r="A32" s="29" t="str">
        <f>IFERROR(IF($B$3="MKO",INDEX(MKO,Rekenblad_aanw!A27,1),IF($B$3="CP-Ops",INDEX(CP_Ops,Rekenblad_aanw!A27,1),IF($B$3="CCGem",INDEX(CCGem,Rekenblad_aanw!A27,1),IF($B$3="CCProv",INDEX(CCProv,Rekenblad_aanw!A27,1),IF($B$3="Operationele Cel",INDEX(Operationele_cel,Rekenblad_aanw!A27,1),""))))),"")</f>
        <v/>
      </c>
      <c r="B32" s="33"/>
      <c r="C32" s="31" t="str">
        <f t="shared" si="4"/>
        <v/>
      </c>
      <c r="D32" s="34"/>
      <c r="E32" s="34"/>
      <c r="F32" s="34"/>
      <c r="G32" s="34"/>
      <c r="H32" s="34"/>
      <c r="I32" s="34"/>
      <c r="J32" s="34"/>
      <c r="K32" s="34"/>
      <c r="L32" s="34"/>
      <c r="M32" s="34"/>
    </row>
    <row r="33" spans="1:13" ht="22.5" customHeight="1" x14ac:dyDescent="0.25">
      <c r="A33" s="29" t="str">
        <f>IFERROR(IF($B$3="MKO",INDEX(MKO,Rekenblad_aanw!A28,1),IF($B$3="CP-Ops",INDEX(CP_Ops,Rekenblad_aanw!A28,1),IF($B$3="CCGem",INDEX(CCGem,Rekenblad_aanw!A28,1),IF($B$3="CCProv",INDEX(CCProv,Rekenblad_aanw!A28,1),IF($B$3="Operationele Cel",INDEX(Operationele_cel,Rekenblad_aanw!A28,1),""))))),"")</f>
        <v/>
      </c>
      <c r="B33" s="33"/>
      <c r="C33" s="31" t="str">
        <f t="shared" si="4"/>
        <v/>
      </c>
      <c r="D33" s="34"/>
      <c r="E33" s="34"/>
      <c r="F33" s="34"/>
      <c r="G33" s="34"/>
      <c r="H33" s="34"/>
      <c r="I33" s="34"/>
      <c r="J33" s="34"/>
      <c r="K33" s="34"/>
      <c r="L33" s="34"/>
      <c r="M33" s="34"/>
    </row>
    <row r="34" spans="1:13" ht="22.5" customHeight="1" x14ac:dyDescent="0.25">
      <c r="A34" s="29" t="str">
        <f>IFERROR(IF($B$3="MKO",INDEX(MKO,Rekenblad_aanw!A29,1),IF($B$3="CP-Ops",INDEX(CP_Ops,Rekenblad_aanw!A29,1),IF($B$3="CCGem",INDEX(CCGem,Rekenblad_aanw!A29,1),IF($B$3="CCProv",INDEX(CCProv,Rekenblad_aanw!A29,1),IF($B$3="Operationele Cel",INDEX(Operationele_cel,Rekenblad_aanw!A29,1),""))))),"")</f>
        <v/>
      </c>
      <c r="B34" s="33"/>
      <c r="C34" s="31" t="str">
        <f t="shared" si="4"/>
        <v/>
      </c>
      <c r="D34" s="34"/>
      <c r="E34" s="34"/>
      <c r="F34" s="34"/>
      <c r="G34" s="34"/>
      <c r="H34" s="34"/>
      <c r="I34" s="34"/>
      <c r="J34" s="34"/>
      <c r="K34" s="34"/>
      <c r="L34" s="34"/>
      <c r="M34" s="34"/>
    </row>
    <row r="35" spans="1:13" ht="22.5" customHeight="1" x14ac:dyDescent="0.25">
      <c r="A35" s="29" t="str">
        <f>IFERROR(IF($B$3="MKO",INDEX(MKO,Rekenblad_aanw!A30,1),IF($B$3="CP-Ops",INDEX(CP_Ops,Rekenblad_aanw!A30,1),IF($B$3="CCGem",INDEX(CCGem,Rekenblad_aanw!A30,1),IF($B$3="CCProv",INDEX(CCProv,Rekenblad_aanw!A30,1),IF($B$3="Operationele Cel",INDEX(Operationele_cel,Rekenblad_aanw!A30,1),""))))),"")</f>
        <v/>
      </c>
      <c r="B35" s="33"/>
      <c r="C35" s="31" t="str">
        <f t="shared" si="4"/>
        <v/>
      </c>
      <c r="D35" s="34"/>
      <c r="E35" s="34"/>
      <c r="F35" s="34"/>
      <c r="G35" s="34"/>
      <c r="H35" s="34"/>
      <c r="I35" s="34"/>
      <c r="J35" s="34"/>
      <c r="K35" s="34"/>
      <c r="L35" s="34"/>
      <c r="M35" s="34"/>
    </row>
    <row r="36" spans="1:13" ht="22.5" customHeight="1" x14ac:dyDescent="0.25">
      <c r="A36" s="29" t="str">
        <f>IFERROR(IF($B$3="MKO",INDEX(MKO,Rekenblad_aanw!A31,1),IF($B$3="CP-Ops",INDEX(CP_Ops,Rekenblad_aanw!A31,1),IF($B$3="CCGem",INDEX(CCGem,Rekenblad_aanw!A31,1),IF($B$3="CCProv",INDEX(CCProv,Rekenblad_aanw!A31,1),IF($B$3="Operationele Cel",INDEX(Operationele_cel,Rekenblad_aanw!A31,1),""))))),"")</f>
        <v/>
      </c>
      <c r="B36" s="33"/>
      <c r="C36" s="31" t="str">
        <f t="shared" si="4"/>
        <v/>
      </c>
      <c r="D36" s="34"/>
      <c r="E36" s="34"/>
      <c r="F36" s="34"/>
      <c r="G36" s="34"/>
      <c r="H36" s="34"/>
      <c r="I36" s="34"/>
      <c r="J36" s="34"/>
      <c r="K36" s="34"/>
      <c r="L36" s="34"/>
      <c r="M36" s="34"/>
    </row>
    <row r="37" spans="1:13" ht="22.5" customHeight="1" x14ac:dyDescent="0.25">
      <c r="A37" s="29" t="str">
        <f>IFERROR(IF($B$3="MKO",INDEX(MKO,Rekenblad_aanw!A32,1),IF($B$3="CP-Ops",INDEX(CP_Ops,Rekenblad_aanw!A32,1),IF($B$3="CCGem",INDEX(CCGem,Rekenblad_aanw!A32,1),IF($B$3="CCProv",INDEX(CCProv,Rekenblad_aanw!A32,1),IF($B$3="Operationele Cel",INDEX(Operationele_cel,Rekenblad_aanw!A32,1),""))))),"")</f>
        <v/>
      </c>
      <c r="B37" s="33"/>
      <c r="C37" s="31" t="str">
        <f t="shared" si="4"/>
        <v/>
      </c>
      <c r="D37" s="34"/>
      <c r="E37" s="34"/>
      <c r="F37" s="34"/>
      <c r="G37" s="34"/>
      <c r="H37" s="34"/>
      <c r="I37" s="34"/>
      <c r="J37" s="34"/>
      <c r="K37" s="34"/>
      <c r="L37" s="34"/>
      <c r="M37" s="34"/>
    </row>
    <row r="38" spans="1:13" ht="22.5" customHeight="1" x14ac:dyDescent="0.25">
      <c r="A38" s="29" t="str">
        <f>IFERROR(IF($B$3="MKO",INDEX(MKO,Rekenblad_aanw!A33,1),IF($B$3="CP-Ops",INDEX(CP_Ops,Rekenblad_aanw!A33,1),IF($B$3="CCGem",INDEX(CCGem,Rekenblad_aanw!A33,1),IF($B$3="CCProv",INDEX(CCProv,Rekenblad_aanw!A33,1),IF($B$3="Operationele Cel",INDEX(Operationele_cel,Rekenblad_aanw!A33,1),""))))),"")</f>
        <v/>
      </c>
      <c r="B38" s="33"/>
      <c r="C38" s="31" t="str">
        <f t="shared" si="4"/>
        <v/>
      </c>
      <c r="D38" s="34"/>
      <c r="E38" s="34"/>
      <c r="F38" s="34"/>
      <c r="G38" s="34"/>
      <c r="H38" s="34"/>
      <c r="I38" s="34"/>
      <c r="J38" s="34"/>
      <c r="K38" s="34"/>
      <c r="L38" s="34"/>
      <c r="M38" s="34"/>
    </row>
    <row r="39" spans="1:13" ht="22.5" customHeight="1" x14ac:dyDescent="0.25">
      <c r="A39" s="29" t="str">
        <f>IFERROR(IF($B$3="MKO",INDEX(MKO,Rekenblad_aanw!A34,1),IF($B$3="CP-Ops",INDEX(CP_Ops,Rekenblad_aanw!A34,1),IF($B$3="CCGem",INDEX(CCGem,Rekenblad_aanw!A34,1),IF($B$3="CCProv",INDEX(CCProv,Rekenblad_aanw!A34,1),IF($B$3="Operationele Cel",INDEX(Operationele_cel,Rekenblad_aanw!A34,1),""))))),"")</f>
        <v/>
      </c>
      <c r="B39" s="33"/>
      <c r="C39" s="31" t="str">
        <f t="shared" si="4"/>
        <v/>
      </c>
      <c r="D39" s="34"/>
      <c r="E39" s="34"/>
      <c r="F39" s="34"/>
      <c r="G39" s="34"/>
      <c r="H39" s="34"/>
      <c r="I39" s="34"/>
      <c r="J39" s="34"/>
      <c r="K39" s="34"/>
      <c r="L39" s="34"/>
      <c r="M39" s="34"/>
    </row>
    <row r="40" spans="1:13" ht="22.5" customHeight="1" x14ac:dyDescent="0.25">
      <c r="A40" s="29" t="str">
        <f>IFERROR(IF($B$3="MKO",INDEX(MKO,Rekenblad_aanw!A35,1),IF($B$3="CP-Ops",INDEX(CP_Ops,Rekenblad_aanw!A35,1),IF($B$3="CCGem",INDEX(CCGem,Rekenblad_aanw!A35,1),IF($B$3="CCProv",INDEX(CCProv,Rekenblad_aanw!A35,1),IF($B$3="Operationele Cel",INDEX(Operationele_cel,Rekenblad_aanw!A35,1),""))))),"")</f>
        <v/>
      </c>
      <c r="B40" s="33"/>
      <c r="C40" s="31" t="str">
        <f t="shared" si="4"/>
        <v/>
      </c>
      <c r="D40" s="34"/>
      <c r="E40" s="34"/>
      <c r="F40" s="34"/>
      <c r="G40" s="34"/>
      <c r="H40" s="34"/>
      <c r="I40" s="34"/>
      <c r="J40" s="34"/>
      <c r="K40" s="34"/>
      <c r="L40" s="34"/>
      <c r="M40" s="34"/>
    </row>
    <row r="41" spans="1:13" ht="22.5" customHeight="1" x14ac:dyDescent="0.25">
      <c r="A41" s="29" t="str">
        <f>IFERROR(IF($B$3="MKO",INDEX(MKO,Rekenblad_aanw!A36,1),IF($B$3="CP-Ops",INDEX(CP_Ops,Rekenblad_aanw!A36,1),IF($B$3="CCGem",INDEX(CCGem,Rekenblad_aanw!A36,1),IF($B$3="CCProv",INDEX(CCProv,Rekenblad_aanw!A36,1),IF($B$3="Operationele Cel",INDEX(Operationele_cel,Rekenblad_aanw!A36,1),""))))),"")</f>
        <v/>
      </c>
      <c r="B41" s="33"/>
      <c r="C41" s="31" t="str">
        <f t="shared" si="4"/>
        <v/>
      </c>
      <c r="D41" s="34"/>
      <c r="E41" s="34"/>
      <c r="F41" s="34"/>
      <c r="G41" s="34"/>
      <c r="H41" s="34"/>
      <c r="I41" s="34"/>
      <c r="J41" s="34"/>
      <c r="K41" s="34"/>
      <c r="L41" s="34"/>
      <c r="M41" s="34"/>
    </row>
    <row r="42" spans="1:13" ht="22.5" customHeight="1" x14ac:dyDescent="0.25">
      <c r="A42" s="29" t="str">
        <f>IFERROR(IF($B$3="MKO",INDEX(MKO,Rekenblad_aanw!A37,1),IF($B$3="CP-Ops",INDEX(CP_Ops,Rekenblad_aanw!A37,1),IF($B$3="CCGem",INDEX(CCGem,Rekenblad_aanw!A37,1),IF($B$3="CCProv",INDEX(CCProv,Rekenblad_aanw!A37,1),IF($B$3="Operationele Cel",INDEX(Operationele_cel,Rekenblad_aanw!A37,1),""))))),"")</f>
        <v/>
      </c>
      <c r="B42" s="33"/>
      <c r="C42" s="31" t="str">
        <f t="shared" si="4"/>
        <v/>
      </c>
      <c r="D42" s="34"/>
      <c r="E42" s="34"/>
      <c r="F42" s="34"/>
      <c r="G42" s="34"/>
      <c r="H42" s="34"/>
      <c r="I42" s="34"/>
      <c r="J42" s="34"/>
      <c r="K42" s="34"/>
      <c r="L42" s="34"/>
      <c r="M42" s="34"/>
    </row>
    <row r="43" spans="1:13" ht="22.5" customHeight="1" x14ac:dyDescent="0.25">
      <c r="A43" s="29" t="str">
        <f>IFERROR(IF($B$3="MKO",INDEX(MKO,Rekenblad_aanw!A38,1),IF($B$3="CP-Ops",INDEX(CP_Ops,Rekenblad_aanw!A38,1),IF($B$3="CCGem",INDEX(CCGem,Rekenblad_aanw!A38,1),IF($B$3="CCProv",INDEX(CCProv,Rekenblad_aanw!A38,1),IF($B$3="Operationele Cel",INDEX(Operationele_cel,Rekenblad_aanw!A38,1),""))))),"")</f>
        <v/>
      </c>
      <c r="B43" s="33"/>
      <c r="C43" s="31" t="str">
        <f t="shared" si="4"/>
        <v/>
      </c>
      <c r="D43" s="34"/>
      <c r="E43" s="34"/>
      <c r="F43" s="34"/>
      <c r="G43" s="34"/>
      <c r="H43" s="34"/>
      <c r="I43" s="34"/>
      <c r="J43" s="34"/>
      <c r="K43" s="34"/>
      <c r="L43" s="34"/>
      <c r="M43" s="34"/>
    </row>
    <row r="44" spans="1:13" ht="22.5" customHeight="1" x14ac:dyDescent="0.25"/>
  </sheetData>
  <mergeCells count="15">
    <mergeCell ref="N2:N4"/>
    <mergeCell ref="O2:O4"/>
    <mergeCell ref="B1:C1"/>
    <mergeCell ref="D1:M1"/>
    <mergeCell ref="D2:D4"/>
    <mergeCell ref="E2:E4"/>
    <mergeCell ref="F2:F4"/>
    <mergeCell ref="G2:G4"/>
    <mergeCell ref="H2:H4"/>
    <mergeCell ref="I2:I4"/>
    <mergeCell ref="J2:J4"/>
    <mergeCell ref="K2:K4"/>
    <mergeCell ref="L2:L4"/>
    <mergeCell ref="M2:M4"/>
    <mergeCell ref="B4:C4"/>
  </mergeCells>
  <phoneticPr fontId="22" type="noConversion"/>
  <conditionalFormatting sqref="P5:P13 P18:P22">
    <cfRule type="expression" dxfId="4" priority="3">
      <formula>P5="ja"</formula>
    </cfRule>
    <cfRule type="expression" dxfId="3" priority="4">
      <formula>P5="nvt"</formula>
    </cfRule>
  </conditionalFormatting>
  <dataValidations count="2">
    <dataValidation type="list" allowBlank="1" showInputMessage="1" showErrorMessage="1" sqref="B3" xr:uid="{A38844C3-9AD7-4C41-B607-38C949BB512A}">
      <formula1>soort_overleg</formula1>
    </dataValidation>
    <dataValidation type="list" allowBlank="1" showInputMessage="1" showErrorMessage="1" sqref="P5:P13 P18:P22" xr:uid="{0B4A742A-104A-4AEA-B642-AB31D8273219}">
      <formula1>"nvt,ja"</formula1>
    </dataValidation>
  </dataValidations>
  <pageMargins left="0.7" right="0.7" top="0.75" bottom="0.75" header="0.3" footer="0.3"/>
  <pageSetup paperSize="9" scale="68" orientation="portrait" r:id="rId1"/>
  <colBreaks count="1" manualBreakCount="1">
    <brk id="13" max="1048575" man="1"/>
  </colBreaks>
  <drawing r:id="rId2"/>
  <legacyDrawing r:id="rId3"/>
  <controls>
    <mc:AlternateContent xmlns:mc="http://schemas.openxmlformats.org/markup-compatibility/2006">
      <mc:Choice Requires="x14">
        <control shapeId="13319" r:id="rId4" name="CommandButton2">
          <controlPr defaultSize="0" autoFill="0" autoLine="0" r:id="rId5">
            <anchor>
              <from>
                <xdr:col>27</xdr:col>
                <xdr:colOff>203200</xdr:colOff>
                <xdr:row>2</xdr:row>
                <xdr:rowOff>165100</xdr:rowOff>
              </from>
              <to>
                <xdr:col>31</xdr:col>
                <xdr:colOff>196850</xdr:colOff>
                <xdr:row>4</xdr:row>
                <xdr:rowOff>139700</xdr:rowOff>
              </to>
            </anchor>
          </controlPr>
        </control>
      </mc:Choice>
      <mc:Fallback>
        <control shapeId="13319" r:id="rId4" name="CommandButton2"/>
      </mc:Fallback>
    </mc:AlternateContent>
    <mc:AlternateContent xmlns:mc="http://schemas.openxmlformats.org/markup-compatibility/2006">
      <mc:Choice Requires="x14">
        <control shapeId="13314" r:id="rId6" name="CommandButton1">
          <controlPr defaultSize="0" autoFill="0" autoLine="0" r:id="rId7">
            <anchor>
              <from>
                <xdr:col>27</xdr:col>
                <xdr:colOff>203200</xdr:colOff>
                <xdr:row>0</xdr:row>
                <xdr:rowOff>95250</xdr:rowOff>
              </from>
              <to>
                <xdr:col>31</xdr:col>
                <xdr:colOff>177800</xdr:colOff>
                <xdr:row>2</xdr:row>
                <xdr:rowOff>76200</xdr:rowOff>
              </to>
            </anchor>
          </controlPr>
        </control>
      </mc:Choice>
      <mc:Fallback>
        <control shapeId="13314" r:id="rId6" name="CommandButton1"/>
      </mc:Fallback>
    </mc:AlternateContent>
    <mc:AlternateContent xmlns:mc="http://schemas.openxmlformats.org/markup-compatibility/2006">
      <mc:Choice Requires="x14">
        <control shapeId="13317" r:id="rId8" name="ComboBox1">
          <controlPr defaultSize="0" autoLine="0" listFillRange="NaamLijst" r:id="rId9">
            <anchor moveWithCells="1">
              <from>
                <xdr:col>1</xdr:col>
                <xdr:colOff>0</xdr:colOff>
                <xdr:row>59999</xdr:row>
                <xdr:rowOff>0</xdr:rowOff>
              </from>
              <to>
                <xdr:col>2</xdr:col>
                <xdr:colOff>0</xdr:colOff>
                <xdr:row>60000</xdr:row>
                <xdr:rowOff>127000</xdr:rowOff>
              </to>
            </anchor>
          </controlPr>
        </control>
      </mc:Choice>
      <mc:Fallback>
        <control shapeId="13317" r:id="rId8" name="ComboBox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4C2AE-D441-4268-9186-9F002723A830}">
  <sheetPr codeName="Blad13"/>
  <dimension ref="A1:J36"/>
  <sheetViews>
    <sheetView workbookViewId="0">
      <selection activeCell="F1" sqref="F1"/>
    </sheetView>
  </sheetViews>
  <sheetFormatPr defaultColWidth="9.1796875" defaultRowHeight="12.5" x14ac:dyDescent="0.25"/>
  <cols>
    <col min="1" max="1" width="3" style="1" bestFit="1" customWidth="1"/>
    <col min="2" max="2" width="16.1796875" style="1" customWidth="1"/>
    <col min="3" max="3" width="27.7265625" style="1" customWidth="1"/>
    <col min="4" max="4" width="13.26953125" style="1" customWidth="1"/>
    <col min="5" max="5" width="22.26953125" style="1" customWidth="1"/>
    <col min="6" max="6" width="27.26953125" style="1" customWidth="1"/>
    <col min="7" max="16384" width="9.1796875" style="1"/>
  </cols>
  <sheetData>
    <row r="1" spans="1:10" ht="15.75" customHeight="1" x14ac:dyDescent="0.25">
      <c r="A1" s="8">
        <v>1</v>
      </c>
      <c r="B1" s="9" t="str">
        <f t="shared" ref="B1:B36" si="0">INDEX(Verslag,A1,1)</f>
        <v>D1</v>
      </c>
      <c r="C1" s="9">
        <f t="shared" ref="C1:C36" si="1">INDEX(Verslag,A1,2)</f>
        <v>0</v>
      </c>
      <c r="D1" s="8" t="str">
        <f>UPPER(IF(C1&lt;&gt;0,IF(B1=0,"",B1),""))</f>
        <v/>
      </c>
      <c r="E1" s="8" t="str">
        <f t="shared" ref="E1:E36" si="2">IF(C1&lt;&gt;0,IF(C1=0,"",C1),"")</f>
        <v/>
      </c>
      <c r="F1" s="8" t="str">
        <f>CONCATENATE(D1,IF(D1&lt;&gt;"",": ",""),E1,IF(E1&lt;&gt;""," | ",""))</f>
        <v/>
      </c>
    </row>
    <row r="2" spans="1:10" ht="15.75" customHeight="1" x14ac:dyDescent="0.25">
      <c r="A2" s="8">
        <v>2</v>
      </c>
      <c r="B2" s="9" t="str">
        <f t="shared" si="0"/>
        <v>D2</v>
      </c>
      <c r="C2" s="9">
        <f t="shared" si="1"/>
        <v>0</v>
      </c>
      <c r="D2" s="8" t="str">
        <f t="shared" ref="D2:D36" si="3">UPPER(IF(C2&lt;&gt;0,IF(B2=0,"",B2),""))</f>
        <v/>
      </c>
      <c r="E2" s="8" t="str">
        <f t="shared" si="2"/>
        <v/>
      </c>
      <c r="F2" s="8" t="str">
        <f t="shared" ref="F2:F36" si="4">CONCATENATE(D2,IF(D2&lt;&gt;"",": ",""),E2,IF(E2&lt;&gt;""," | ",""))</f>
        <v/>
      </c>
      <c r="H2" s="10"/>
      <c r="I2" s="10"/>
    </row>
    <row r="3" spans="1:10" ht="15.75" customHeight="1" x14ac:dyDescent="0.3">
      <c r="A3" s="8">
        <v>3</v>
      </c>
      <c r="B3" s="9" t="str">
        <f t="shared" si="0"/>
        <v>Slachtoffers</v>
      </c>
      <c r="C3" s="9">
        <f t="shared" si="1"/>
        <v>0</v>
      </c>
      <c r="D3" s="8" t="str">
        <f t="shared" si="3"/>
        <v/>
      </c>
      <c r="E3" s="8" t="str">
        <f t="shared" si="2"/>
        <v/>
      </c>
      <c r="F3" s="8" t="str">
        <f t="shared" si="4"/>
        <v/>
      </c>
      <c r="H3" s="10"/>
      <c r="I3" s="20"/>
      <c r="J3" s="10"/>
    </row>
    <row r="4" spans="1:10" ht="15.75" customHeight="1" x14ac:dyDescent="0.25">
      <c r="A4" s="8">
        <v>4</v>
      </c>
      <c r="B4" s="9" t="str">
        <f t="shared" si="0"/>
        <v>D3</v>
      </c>
      <c r="C4" s="9">
        <f t="shared" si="1"/>
        <v>0</v>
      </c>
      <c r="D4" s="8" t="str">
        <f t="shared" si="3"/>
        <v/>
      </c>
      <c r="E4" s="8" t="str">
        <f t="shared" si="2"/>
        <v/>
      </c>
      <c r="F4" s="8" t="str">
        <f t="shared" si="4"/>
        <v/>
      </c>
      <c r="H4" s="10"/>
      <c r="I4" s="10"/>
    </row>
    <row r="5" spans="1:10" ht="15.75" customHeight="1" x14ac:dyDescent="0.25">
      <c r="A5" s="8">
        <v>5</v>
      </c>
      <c r="B5" s="9" t="str">
        <f t="shared" si="0"/>
        <v>D4</v>
      </c>
      <c r="C5" s="9">
        <f t="shared" si="1"/>
        <v>0</v>
      </c>
      <c r="D5" s="8" t="str">
        <f t="shared" si="3"/>
        <v/>
      </c>
      <c r="E5" s="8" t="str">
        <f t="shared" si="2"/>
        <v/>
      </c>
      <c r="F5" s="8" t="str">
        <f t="shared" si="4"/>
        <v/>
      </c>
      <c r="H5" s="10"/>
      <c r="I5" s="10"/>
    </row>
    <row r="6" spans="1:10" ht="15.75" customHeight="1" x14ac:dyDescent="0.25">
      <c r="A6" s="8">
        <v>6</v>
      </c>
      <c r="B6" s="9" t="str">
        <f t="shared" si="0"/>
        <v>D5</v>
      </c>
      <c r="C6" s="9">
        <f t="shared" si="1"/>
        <v>0</v>
      </c>
      <c r="D6" s="8" t="str">
        <f t="shared" si="3"/>
        <v/>
      </c>
      <c r="E6" s="8" t="str">
        <f t="shared" si="2"/>
        <v/>
      </c>
      <c r="F6" s="8" t="str">
        <f t="shared" si="4"/>
        <v/>
      </c>
    </row>
    <row r="7" spans="1:10" ht="15.75" customHeight="1" x14ac:dyDescent="0.25">
      <c r="A7" s="8">
        <v>7</v>
      </c>
      <c r="B7" s="9">
        <f t="shared" si="0"/>
        <v>0</v>
      </c>
      <c r="C7" s="9">
        <f t="shared" si="1"/>
        <v>0</v>
      </c>
      <c r="D7" s="8" t="str">
        <f t="shared" si="3"/>
        <v/>
      </c>
      <c r="E7" s="8" t="str">
        <f t="shared" si="2"/>
        <v/>
      </c>
      <c r="F7" s="8" t="str">
        <f t="shared" si="4"/>
        <v/>
      </c>
    </row>
    <row r="8" spans="1:10" ht="15.75" customHeight="1" x14ac:dyDescent="0.25">
      <c r="A8" s="8">
        <v>8</v>
      </c>
      <c r="B8" s="9">
        <f t="shared" si="0"/>
        <v>0</v>
      </c>
      <c r="C8" s="9">
        <f t="shared" si="1"/>
        <v>0</v>
      </c>
      <c r="D8" s="8" t="str">
        <f t="shared" si="3"/>
        <v/>
      </c>
      <c r="E8" s="8" t="str">
        <f t="shared" si="2"/>
        <v/>
      </c>
      <c r="F8" s="8" t="str">
        <f t="shared" si="4"/>
        <v/>
      </c>
    </row>
    <row r="9" spans="1:10" ht="15.75" customHeight="1" x14ac:dyDescent="0.25">
      <c r="A9" s="8">
        <v>9</v>
      </c>
      <c r="B9" s="9">
        <f t="shared" si="0"/>
        <v>0</v>
      </c>
      <c r="C9" s="9">
        <f t="shared" si="1"/>
        <v>0</v>
      </c>
      <c r="D9" s="8" t="str">
        <f t="shared" si="3"/>
        <v/>
      </c>
      <c r="E9" s="8" t="str">
        <f t="shared" si="2"/>
        <v/>
      </c>
      <c r="F9" s="8" t="str">
        <f t="shared" si="4"/>
        <v/>
      </c>
    </row>
    <row r="10" spans="1:10" ht="15.75" customHeight="1" x14ac:dyDescent="0.25">
      <c r="A10" s="8">
        <v>10</v>
      </c>
      <c r="B10" s="9">
        <f t="shared" si="0"/>
        <v>0</v>
      </c>
      <c r="C10" s="9">
        <f t="shared" si="1"/>
        <v>0</v>
      </c>
      <c r="D10" s="8" t="str">
        <f t="shared" si="3"/>
        <v/>
      </c>
      <c r="E10" s="8" t="str">
        <f t="shared" si="2"/>
        <v/>
      </c>
      <c r="F10" s="8" t="str">
        <f t="shared" si="4"/>
        <v/>
      </c>
    </row>
    <row r="11" spans="1:10" ht="15.75" customHeight="1" x14ac:dyDescent="0.25">
      <c r="A11" s="8">
        <v>11</v>
      </c>
      <c r="B11" s="9">
        <f t="shared" si="0"/>
        <v>0</v>
      </c>
      <c r="C11" s="9">
        <f t="shared" si="1"/>
        <v>0</v>
      </c>
      <c r="D11" s="8" t="str">
        <f t="shared" si="3"/>
        <v/>
      </c>
      <c r="E11" s="8" t="str">
        <f t="shared" si="2"/>
        <v/>
      </c>
      <c r="F11" s="8" t="str">
        <f t="shared" si="4"/>
        <v/>
      </c>
    </row>
    <row r="12" spans="1:10" ht="15.75" customHeight="1" x14ac:dyDescent="0.25">
      <c r="A12" s="8">
        <v>12</v>
      </c>
      <c r="B12" s="9">
        <f t="shared" si="0"/>
        <v>0</v>
      </c>
      <c r="C12" s="9">
        <f t="shared" si="1"/>
        <v>0</v>
      </c>
      <c r="D12" s="8" t="str">
        <f t="shared" si="3"/>
        <v/>
      </c>
      <c r="E12" s="8" t="str">
        <f t="shared" si="2"/>
        <v/>
      </c>
      <c r="F12" s="8" t="str">
        <f t="shared" si="4"/>
        <v/>
      </c>
    </row>
    <row r="13" spans="1:10" ht="15.75" customHeight="1" x14ac:dyDescent="0.25">
      <c r="A13" s="8">
        <v>13</v>
      </c>
      <c r="B13" s="9">
        <f t="shared" si="0"/>
        <v>0</v>
      </c>
      <c r="C13" s="9">
        <f t="shared" si="1"/>
        <v>0</v>
      </c>
      <c r="D13" s="8" t="str">
        <f t="shared" si="3"/>
        <v/>
      </c>
      <c r="E13" s="8" t="str">
        <f t="shared" si="2"/>
        <v/>
      </c>
      <c r="F13" s="8" t="str">
        <f t="shared" si="4"/>
        <v/>
      </c>
    </row>
    <row r="14" spans="1:10" ht="15.75" customHeight="1" x14ac:dyDescent="0.25">
      <c r="A14" s="8">
        <v>14</v>
      </c>
      <c r="B14" s="9">
        <f t="shared" si="0"/>
        <v>0</v>
      </c>
      <c r="C14" s="9">
        <f t="shared" si="1"/>
        <v>0</v>
      </c>
      <c r="D14" s="8" t="str">
        <f t="shared" si="3"/>
        <v/>
      </c>
      <c r="E14" s="8" t="str">
        <f t="shared" si="2"/>
        <v/>
      </c>
      <c r="F14" s="8" t="str">
        <f t="shared" si="4"/>
        <v/>
      </c>
    </row>
    <row r="15" spans="1:10" ht="15.75" customHeight="1" x14ac:dyDescent="0.25">
      <c r="A15" s="8">
        <v>15</v>
      </c>
      <c r="B15" s="9">
        <f t="shared" si="0"/>
        <v>0</v>
      </c>
      <c r="C15" s="9">
        <f t="shared" si="1"/>
        <v>0</v>
      </c>
      <c r="D15" s="8" t="str">
        <f t="shared" si="3"/>
        <v/>
      </c>
      <c r="E15" s="8" t="str">
        <f t="shared" si="2"/>
        <v/>
      </c>
      <c r="F15" s="8" t="str">
        <f t="shared" si="4"/>
        <v/>
      </c>
    </row>
    <row r="16" spans="1:10" ht="15.75" customHeight="1" x14ac:dyDescent="0.25">
      <c r="A16" s="8">
        <v>16</v>
      </c>
      <c r="B16" s="9">
        <f t="shared" si="0"/>
        <v>0</v>
      </c>
      <c r="C16" s="9">
        <f t="shared" si="1"/>
        <v>0</v>
      </c>
      <c r="D16" s="8" t="str">
        <f t="shared" si="3"/>
        <v/>
      </c>
      <c r="E16" s="8" t="str">
        <f t="shared" si="2"/>
        <v/>
      </c>
      <c r="F16" s="8" t="str">
        <f t="shared" si="4"/>
        <v/>
      </c>
    </row>
    <row r="17" spans="1:6" ht="15.75" customHeight="1" x14ac:dyDescent="0.25">
      <c r="A17" s="8">
        <v>17</v>
      </c>
      <c r="B17" s="9">
        <f t="shared" si="0"/>
        <v>0</v>
      </c>
      <c r="C17" s="9">
        <f t="shared" si="1"/>
        <v>0</v>
      </c>
      <c r="D17" s="8" t="str">
        <f t="shared" si="3"/>
        <v/>
      </c>
      <c r="E17" s="8" t="str">
        <f t="shared" si="2"/>
        <v/>
      </c>
      <c r="F17" s="8" t="str">
        <f t="shared" si="4"/>
        <v/>
      </c>
    </row>
    <row r="18" spans="1:6" ht="15.75" customHeight="1" x14ac:dyDescent="0.25">
      <c r="A18" s="8">
        <v>18</v>
      </c>
      <c r="B18" s="9">
        <f t="shared" si="0"/>
        <v>0</v>
      </c>
      <c r="C18" s="9">
        <f t="shared" si="1"/>
        <v>0</v>
      </c>
      <c r="D18" s="8" t="str">
        <f t="shared" si="3"/>
        <v/>
      </c>
      <c r="E18" s="8" t="str">
        <f t="shared" si="2"/>
        <v/>
      </c>
      <c r="F18" s="8" t="str">
        <f t="shared" si="4"/>
        <v/>
      </c>
    </row>
    <row r="19" spans="1:6" ht="15.75" customHeight="1" x14ac:dyDescent="0.25">
      <c r="A19" s="8">
        <v>19</v>
      </c>
      <c r="B19" s="9">
        <f t="shared" si="0"/>
        <v>0</v>
      </c>
      <c r="C19" s="9">
        <f t="shared" si="1"/>
        <v>0</v>
      </c>
      <c r="D19" s="8" t="str">
        <f t="shared" si="3"/>
        <v/>
      </c>
      <c r="E19" s="8" t="str">
        <f t="shared" si="2"/>
        <v/>
      </c>
      <c r="F19" s="8" t="str">
        <f t="shared" si="4"/>
        <v/>
      </c>
    </row>
    <row r="20" spans="1:6" ht="15.75" customHeight="1" x14ac:dyDescent="0.25">
      <c r="A20" s="8">
        <v>20</v>
      </c>
      <c r="B20" s="9">
        <f t="shared" si="0"/>
        <v>0</v>
      </c>
      <c r="C20" s="9">
        <f t="shared" si="1"/>
        <v>0</v>
      </c>
      <c r="D20" s="8" t="str">
        <f t="shared" si="3"/>
        <v/>
      </c>
      <c r="E20" s="8" t="str">
        <f t="shared" si="2"/>
        <v/>
      </c>
      <c r="F20" s="8" t="str">
        <f t="shared" si="4"/>
        <v/>
      </c>
    </row>
    <row r="21" spans="1:6" ht="15.75" customHeight="1" x14ac:dyDescent="0.25">
      <c r="A21" s="8">
        <v>21</v>
      </c>
      <c r="B21" s="9">
        <f t="shared" si="0"/>
        <v>0</v>
      </c>
      <c r="C21" s="9">
        <f t="shared" si="1"/>
        <v>0</v>
      </c>
      <c r="D21" s="8" t="str">
        <f t="shared" si="3"/>
        <v/>
      </c>
      <c r="E21" s="8" t="str">
        <f t="shared" si="2"/>
        <v/>
      </c>
      <c r="F21" s="8" t="str">
        <f t="shared" si="4"/>
        <v/>
      </c>
    </row>
    <row r="22" spans="1:6" ht="15.75" customHeight="1" x14ac:dyDescent="0.25">
      <c r="A22" s="8">
        <v>22</v>
      </c>
      <c r="B22" s="9">
        <f t="shared" si="0"/>
        <v>0</v>
      </c>
      <c r="C22" s="9">
        <f t="shared" si="1"/>
        <v>0</v>
      </c>
      <c r="D22" s="8" t="str">
        <f t="shared" si="3"/>
        <v/>
      </c>
      <c r="E22" s="8" t="str">
        <f t="shared" si="2"/>
        <v/>
      </c>
      <c r="F22" s="8" t="str">
        <f t="shared" si="4"/>
        <v/>
      </c>
    </row>
    <row r="23" spans="1:6" ht="15.75" customHeight="1" x14ac:dyDescent="0.25">
      <c r="A23" s="8">
        <v>23</v>
      </c>
      <c r="B23" s="9">
        <f t="shared" si="0"/>
        <v>0</v>
      </c>
      <c r="C23" s="9">
        <f t="shared" si="1"/>
        <v>0</v>
      </c>
      <c r="D23" s="8" t="str">
        <f t="shared" si="3"/>
        <v/>
      </c>
      <c r="E23" s="8" t="str">
        <f t="shared" si="2"/>
        <v/>
      </c>
      <c r="F23" s="8" t="str">
        <f t="shared" si="4"/>
        <v/>
      </c>
    </row>
    <row r="24" spans="1:6" ht="15.75" customHeight="1" x14ac:dyDescent="0.25">
      <c r="A24" s="8">
        <v>24</v>
      </c>
      <c r="B24" s="9">
        <f t="shared" si="0"/>
        <v>0</v>
      </c>
      <c r="C24" s="9">
        <f t="shared" si="1"/>
        <v>0</v>
      </c>
      <c r="D24" s="8" t="str">
        <f t="shared" si="3"/>
        <v/>
      </c>
      <c r="E24" s="8" t="str">
        <f t="shared" si="2"/>
        <v/>
      </c>
      <c r="F24" s="8" t="str">
        <f t="shared" si="4"/>
        <v/>
      </c>
    </row>
    <row r="25" spans="1:6" ht="15.75" customHeight="1" x14ac:dyDescent="0.25">
      <c r="A25" s="8">
        <v>25</v>
      </c>
      <c r="B25" s="9">
        <f t="shared" si="0"/>
        <v>0</v>
      </c>
      <c r="C25" s="9">
        <f t="shared" si="1"/>
        <v>0</v>
      </c>
      <c r="D25" s="8" t="str">
        <f t="shared" si="3"/>
        <v/>
      </c>
      <c r="E25" s="8" t="str">
        <f t="shared" si="2"/>
        <v/>
      </c>
      <c r="F25" s="8" t="str">
        <f t="shared" si="4"/>
        <v/>
      </c>
    </row>
    <row r="26" spans="1:6" ht="15.75" customHeight="1" x14ac:dyDescent="0.25">
      <c r="A26" s="8">
        <v>26</v>
      </c>
      <c r="B26" s="9">
        <f t="shared" si="0"/>
        <v>0</v>
      </c>
      <c r="C26" s="9">
        <f t="shared" si="1"/>
        <v>0</v>
      </c>
      <c r="D26" s="8" t="str">
        <f t="shared" si="3"/>
        <v/>
      </c>
      <c r="E26" s="8" t="str">
        <f t="shared" si="2"/>
        <v/>
      </c>
      <c r="F26" s="8" t="str">
        <f t="shared" si="4"/>
        <v/>
      </c>
    </row>
    <row r="27" spans="1:6" ht="15.75" customHeight="1" x14ac:dyDescent="0.25">
      <c r="A27" s="8">
        <v>27</v>
      </c>
      <c r="B27" s="9">
        <f t="shared" si="0"/>
        <v>0</v>
      </c>
      <c r="C27" s="9">
        <f t="shared" si="1"/>
        <v>0</v>
      </c>
      <c r="D27" s="8" t="str">
        <f t="shared" si="3"/>
        <v/>
      </c>
      <c r="E27" s="8" t="str">
        <f t="shared" si="2"/>
        <v/>
      </c>
      <c r="F27" s="8" t="str">
        <f t="shared" si="4"/>
        <v/>
      </c>
    </row>
    <row r="28" spans="1:6" ht="15.75" customHeight="1" x14ac:dyDescent="0.25">
      <c r="A28" s="8">
        <v>28</v>
      </c>
      <c r="B28" s="9">
        <f t="shared" si="0"/>
        <v>0</v>
      </c>
      <c r="C28" s="9">
        <f t="shared" si="1"/>
        <v>0</v>
      </c>
      <c r="D28" s="8" t="str">
        <f t="shared" si="3"/>
        <v/>
      </c>
      <c r="E28" s="8" t="str">
        <f t="shared" si="2"/>
        <v/>
      </c>
      <c r="F28" s="8" t="str">
        <f t="shared" si="4"/>
        <v/>
      </c>
    </row>
    <row r="29" spans="1:6" ht="15.75" customHeight="1" x14ac:dyDescent="0.25">
      <c r="A29" s="8">
        <v>29</v>
      </c>
      <c r="B29" s="9">
        <f t="shared" si="0"/>
        <v>0</v>
      </c>
      <c r="C29" s="9">
        <f t="shared" si="1"/>
        <v>0</v>
      </c>
      <c r="D29" s="8" t="str">
        <f t="shared" si="3"/>
        <v/>
      </c>
      <c r="E29" s="8" t="str">
        <f t="shared" si="2"/>
        <v/>
      </c>
      <c r="F29" s="8" t="str">
        <f t="shared" si="4"/>
        <v/>
      </c>
    </row>
    <row r="30" spans="1:6" ht="15.75" customHeight="1" x14ac:dyDescent="0.25">
      <c r="A30" s="8">
        <v>30</v>
      </c>
      <c r="B30" s="9">
        <f t="shared" si="0"/>
        <v>0</v>
      </c>
      <c r="C30" s="9">
        <f t="shared" si="1"/>
        <v>0</v>
      </c>
      <c r="D30" s="8" t="str">
        <f t="shared" si="3"/>
        <v/>
      </c>
      <c r="E30" s="8" t="str">
        <f t="shared" si="2"/>
        <v/>
      </c>
      <c r="F30" s="8" t="str">
        <f t="shared" si="4"/>
        <v/>
      </c>
    </row>
    <row r="31" spans="1:6" ht="15.75" customHeight="1" x14ac:dyDescent="0.25">
      <c r="A31" s="8">
        <v>31</v>
      </c>
      <c r="B31" s="9">
        <f t="shared" si="0"/>
        <v>0</v>
      </c>
      <c r="C31" s="9">
        <f t="shared" si="1"/>
        <v>0</v>
      </c>
      <c r="D31" s="8" t="str">
        <f t="shared" si="3"/>
        <v/>
      </c>
      <c r="E31" s="8" t="str">
        <f t="shared" si="2"/>
        <v/>
      </c>
      <c r="F31" s="8" t="str">
        <f t="shared" si="4"/>
        <v/>
      </c>
    </row>
    <row r="32" spans="1:6" ht="15.75" customHeight="1" x14ac:dyDescent="0.25">
      <c r="A32" s="8">
        <v>32</v>
      </c>
      <c r="B32" s="9">
        <f t="shared" si="0"/>
        <v>0</v>
      </c>
      <c r="C32" s="9">
        <f t="shared" si="1"/>
        <v>0</v>
      </c>
      <c r="D32" s="8" t="str">
        <f t="shared" si="3"/>
        <v/>
      </c>
      <c r="E32" s="8" t="str">
        <f t="shared" si="2"/>
        <v/>
      </c>
      <c r="F32" s="8" t="str">
        <f t="shared" si="4"/>
        <v/>
      </c>
    </row>
    <row r="33" spans="1:6" ht="15.75" customHeight="1" x14ac:dyDescent="0.25">
      <c r="A33" s="8">
        <v>33</v>
      </c>
      <c r="B33" s="9">
        <f t="shared" si="0"/>
        <v>0</v>
      </c>
      <c r="C33" s="9">
        <f t="shared" si="1"/>
        <v>0</v>
      </c>
      <c r="D33" s="8" t="str">
        <f t="shared" si="3"/>
        <v/>
      </c>
      <c r="E33" s="8" t="str">
        <f t="shared" si="2"/>
        <v/>
      </c>
      <c r="F33" s="8" t="str">
        <f t="shared" si="4"/>
        <v/>
      </c>
    </row>
    <row r="34" spans="1:6" ht="15.75" customHeight="1" x14ac:dyDescent="0.25">
      <c r="A34" s="8">
        <v>34</v>
      </c>
      <c r="B34" s="9">
        <f t="shared" si="0"/>
        <v>0</v>
      </c>
      <c r="C34" s="9">
        <f t="shared" si="1"/>
        <v>0</v>
      </c>
      <c r="D34" s="8" t="str">
        <f t="shared" si="3"/>
        <v/>
      </c>
      <c r="E34" s="8" t="str">
        <f t="shared" si="2"/>
        <v/>
      </c>
      <c r="F34" s="8" t="str">
        <f t="shared" si="4"/>
        <v/>
      </c>
    </row>
    <row r="35" spans="1:6" ht="15.75" customHeight="1" x14ac:dyDescent="0.25">
      <c r="A35" s="8">
        <v>35</v>
      </c>
      <c r="B35" s="9">
        <f t="shared" si="0"/>
        <v>0</v>
      </c>
      <c r="C35" s="9">
        <f t="shared" si="1"/>
        <v>0</v>
      </c>
      <c r="D35" s="8" t="str">
        <f t="shared" si="3"/>
        <v/>
      </c>
      <c r="E35" s="8" t="str">
        <f t="shared" si="2"/>
        <v/>
      </c>
      <c r="F35" s="8" t="str">
        <f t="shared" si="4"/>
        <v/>
      </c>
    </row>
    <row r="36" spans="1:6" ht="15.75" customHeight="1" x14ac:dyDescent="0.25">
      <c r="A36" s="8">
        <v>36</v>
      </c>
      <c r="B36" s="9" t="str">
        <f t="shared" si="0"/>
        <v>Algemeen</v>
      </c>
      <c r="C36" s="9">
        <f t="shared" si="1"/>
        <v>0</v>
      </c>
      <c r="D36" s="8" t="str">
        <f t="shared" si="3"/>
        <v/>
      </c>
      <c r="E36" s="8" t="str">
        <f t="shared" si="2"/>
        <v/>
      </c>
      <c r="F36" s="8" t="str">
        <f t="shared" si="4"/>
        <v/>
      </c>
    </row>
  </sheetData>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74B06-DD7E-417D-B511-CE611CF5C3CF}">
  <sheetPr codeName="Blad2">
    <tabColor theme="5" tint="0.39997558519241921"/>
  </sheetPr>
  <dimension ref="A1:C38"/>
  <sheetViews>
    <sheetView showGridLines="0" zoomScale="90" zoomScaleNormal="90" workbookViewId="0">
      <pane ySplit="1" topLeftCell="A2" activePane="bottomLeft" state="frozen"/>
      <selection activeCell="D22" sqref="D22"/>
      <selection pane="bottomLeft" activeCell="B6" sqref="B6"/>
    </sheetView>
  </sheetViews>
  <sheetFormatPr defaultRowHeight="14.5" x14ac:dyDescent="0.35"/>
  <cols>
    <col min="1" max="1" width="18" style="1" customWidth="1"/>
    <col min="2" max="2" width="94" style="1" customWidth="1"/>
    <col min="3" max="3" width="100" style="75" customWidth="1"/>
  </cols>
  <sheetData>
    <row r="1" spans="1:3" s="77" customFormat="1" ht="88.5" customHeight="1" thickBot="1" x14ac:dyDescent="0.4">
      <c r="A1" s="90" t="s">
        <v>45</v>
      </c>
      <c r="B1" s="76" t="s">
        <v>40</v>
      </c>
      <c r="C1" s="76" t="s">
        <v>159</v>
      </c>
    </row>
    <row r="2" spans="1:3" ht="30" customHeight="1" x14ac:dyDescent="0.35">
      <c r="A2" s="91" t="s">
        <v>41</v>
      </c>
      <c r="B2" s="41"/>
      <c r="C2" s="117"/>
    </row>
    <row r="3" spans="1:3" ht="30" customHeight="1" x14ac:dyDescent="0.35">
      <c r="A3" s="92" t="s">
        <v>42</v>
      </c>
      <c r="B3" s="41"/>
      <c r="C3" s="117"/>
    </row>
    <row r="4" spans="1:3" ht="30" customHeight="1" x14ac:dyDescent="0.35">
      <c r="A4" s="92" t="s">
        <v>81</v>
      </c>
      <c r="B4" s="41"/>
      <c r="C4" s="117"/>
    </row>
    <row r="5" spans="1:3" ht="30" customHeight="1" x14ac:dyDescent="0.35">
      <c r="A5" s="92" t="s">
        <v>43</v>
      </c>
      <c r="B5" s="41"/>
      <c r="C5" s="117"/>
    </row>
    <row r="6" spans="1:3" ht="30" customHeight="1" x14ac:dyDescent="0.35">
      <c r="A6" s="92" t="s">
        <v>44</v>
      </c>
      <c r="B6" s="41"/>
      <c r="C6" s="118"/>
    </row>
    <row r="7" spans="1:3" ht="30" customHeight="1" thickBot="1" x14ac:dyDescent="0.4">
      <c r="A7" s="93" t="s">
        <v>39</v>
      </c>
      <c r="B7" s="41"/>
      <c r="C7" s="117"/>
    </row>
    <row r="8" spans="1:3" ht="30" customHeight="1" x14ac:dyDescent="0.35">
      <c r="A8" s="94"/>
      <c r="B8" s="41"/>
      <c r="C8" s="117"/>
    </row>
    <row r="9" spans="1:3" ht="30" customHeight="1" x14ac:dyDescent="0.35">
      <c r="A9" s="94"/>
      <c r="B9" s="41"/>
      <c r="C9" s="117"/>
    </row>
    <row r="10" spans="1:3" ht="30" customHeight="1" x14ac:dyDescent="0.35">
      <c r="A10" s="95"/>
      <c r="B10" s="41"/>
      <c r="C10" s="117"/>
    </row>
    <row r="11" spans="1:3" ht="30" customHeight="1" x14ac:dyDescent="0.35">
      <c r="A11" s="95"/>
      <c r="B11" s="41"/>
      <c r="C11" s="117"/>
    </row>
    <row r="12" spans="1:3" ht="30" customHeight="1" x14ac:dyDescent="0.35">
      <c r="A12" s="95"/>
      <c r="B12" s="41"/>
      <c r="C12" s="117"/>
    </row>
    <row r="13" spans="1:3" ht="30" customHeight="1" x14ac:dyDescent="0.35">
      <c r="A13" s="95"/>
      <c r="B13" s="41"/>
      <c r="C13" s="117"/>
    </row>
    <row r="14" spans="1:3" ht="30" customHeight="1" x14ac:dyDescent="0.35">
      <c r="A14" s="95"/>
      <c r="B14" s="41"/>
      <c r="C14" s="117"/>
    </row>
    <row r="15" spans="1:3" ht="30" customHeight="1" x14ac:dyDescent="0.35">
      <c r="A15" s="95"/>
      <c r="B15" s="41"/>
      <c r="C15" s="117"/>
    </row>
    <row r="16" spans="1:3" ht="30" customHeight="1" x14ac:dyDescent="0.35">
      <c r="A16" s="95"/>
      <c r="B16" s="41"/>
      <c r="C16" s="117"/>
    </row>
    <row r="17" spans="1:3" ht="30" customHeight="1" x14ac:dyDescent="0.35">
      <c r="A17" s="95"/>
      <c r="B17" s="41"/>
      <c r="C17" s="117"/>
    </row>
    <row r="18" spans="1:3" ht="30" customHeight="1" x14ac:dyDescent="0.35">
      <c r="A18" s="95"/>
      <c r="B18" s="41"/>
      <c r="C18" s="117"/>
    </row>
    <row r="19" spans="1:3" ht="30" customHeight="1" x14ac:dyDescent="0.35">
      <c r="A19" s="95"/>
      <c r="B19" s="41"/>
      <c r="C19" s="117"/>
    </row>
    <row r="20" spans="1:3" ht="30" customHeight="1" x14ac:dyDescent="0.35">
      <c r="A20" s="95"/>
      <c r="B20" s="41"/>
      <c r="C20" s="117"/>
    </row>
    <row r="21" spans="1:3" ht="30" customHeight="1" x14ac:dyDescent="0.35">
      <c r="A21" s="95"/>
      <c r="B21" s="41"/>
      <c r="C21" s="117"/>
    </row>
    <row r="22" spans="1:3" ht="30" customHeight="1" x14ac:dyDescent="0.35">
      <c r="A22" s="95"/>
      <c r="B22" s="41"/>
      <c r="C22" s="117"/>
    </row>
    <row r="23" spans="1:3" ht="30" customHeight="1" x14ac:dyDescent="0.35">
      <c r="A23" s="95"/>
      <c r="B23" s="41"/>
      <c r="C23" s="117"/>
    </row>
    <row r="24" spans="1:3" ht="30" customHeight="1" x14ac:dyDescent="0.35">
      <c r="A24" s="95"/>
      <c r="B24" s="41"/>
      <c r="C24" s="117"/>
    </row>
    <row r="25" spans="1:3" ht="30" customHeight="1" x14ac:dyDescent="0.35">
      <c r="A25" s="95"/>
      <c r="B25" s="41"/>
      <c r="C25" s="117"/>
    </row>
    <row r="26" spans="1:3" ht="30" customHeight="1" x14ac:dyDescent="0.35">
      <c r="A26" s="95"/>
      <c r="B26" s="41"/>
      <c r="C26" s="117"/>
    </row>
    <row r="27" spans="1:3" ht="30" customHeight="1" x14ac:dyDescent="0.35">
      <c r="A27" s="95"/>
      <c r="B27" s="41"/>
      <c r="C27" s="117"/>
    </row>
    <row r="28" spans="1:3" ht="30" customHeight="1" x14ac:dyDescent="0.35">
      <c r="A28" s="95"/>
      <c r="B28" s="41"/>
      <c r="C28" s="117"/>
    </row>
    <row r="29" spans="1:3" ht="30" customHeight="1" x14ac:dyDescent="0.35">
      <c r="A29" s="95"/>
      <c r="B29" s="41"/>
      <c r="C29" s="117"/>
    </row>
    <row r="30" spans="1:3" ht="30" customHeight="1" x14ac:dyDescent="0.35">
      <c r="A30" s="95"/>
      <c r="B30" s="41"/>
      <c r="C30" s="117"/>
    </row>
    <row r="31" spans="1:3" ht="30" customHeight="1" x14ac:dyDescent="0.35">
      <c r="A31" s="95"/>
      <c r="B31" s="41"/>
      <c r="C31" s="117"/>
    </row>
    <row r="32" spans="1:3" ht="30" customHeight="1" x14ac:dyDescent="0.35">
      <c r="A32" s="95"/>
      <c r="B32" s="41"/>
      <c r="C32" s="117"/>
    </row>
    <row r="33" spans="1:3" ht="30" customHeight="1" x14ac:dyDescent="0.35">
      <c r="A33" s="95"/>
      <c r="B33" s="41"/>
      <c r="C33" s="117"/>
    </row>
    <row r="34" spans="1:3" ht="30" customHeight="1" x14ac:dyDescent="0.35">
      <c r="A34" s="95"/>
      <c r="B34" s="41"/>
      <c r="C34" s="117"/>
    </row>
    <row r="35" spans="1:3" ht="30" customHeight="1" x14ac:dyDescent="0.35">
      <c r="A35" s="95"/>
      <c r="B35" s="41"/>
      <c r="C35" s="117"/>
    </row>
    <row r="36" spans="1:3" ht="30" customHeight="1" x14ac:dyDescent="0.35">
      <c r="A36" s="95"/>
      <c r="B36" s="41"/>
      <c r="C36" s="117"/>
    </row>
    <row r="37" spans="1:3" ht="30" customHeight="1" x14ac:dyDescent="0.35">
      <c r="A37" s="95" t="s">
        <v>109</v>
      </c>
      <c r="B37" s="41"/>
      <c r="C37" s="117"/>
    </row>
    <row r="38" spans="1:3" ht="30" customHeight="1" x14ac:dyDescent="0.35">
      <c r="A38" s="95" t="s">
        <v>109</v>
      </c>
      <c r="B38" s="41"/>
      <c r="C38" s="117"/>
    </row>
  </sheetData>
  <dataValidations count="1">
    <dataValidation type="list" allowBlank="1" showInputMessage="1" showErrorMessage="1" sqref="A8:A38" xr:uid="{57E29F19-6592-424D-8645-04374DBDE9BC}">
      <formula1>Uitvoerder</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8445" r:id="rId4" name="CommandButton5">
          <controlPr defaultSize="0" autoFill="0" autoLine="0" r:id="rId5">
            <anchor>
              <from>
                <xdr:col>2</xdr:col>
                <xdr:colOff>228600</xdr:colOff>
                <xdr:row>0</xdr:row>
                <xdr:rowOff>127000</xdr:rowOff>
              </from>
              <to>
                <xdr:col>2</xdr:col>
                <xdr:colOff>2120900</xdr:colOff>
                <xdr:row>0</xdr:row>
                <xdr:rowOff>577850</xdr:rowOff>
              </to>
            </anchor>
          </controlPr>
        </control>
      </mc:Choice>
      <mc:Fallback>
        <control shapeId="18445" r:id="rId4" name="CommandButton5"/>
      </mc:Fallback>
    </mc:AlternateContent>
    <mc:AlternateContent xmlns:mc="http://schemas.openxmlformats.org/markup-compatibility/2006">
      <mc:Choice Requires="x14">
        <control shapeId="18446" r:id="rId6" name="CommandButton6">
          <controlPr defaultSize="0" autoFill="0" autoLine="0" r:id="rId7">
            <anchor>
              <from>
                <xdr:col>2</xdr:col>
                <xdr:colOff>2266950</xdr:colOff>
                <xdr:row>0</xdr:row>
                <xdr:rowOff>127000</xdr:rowOff>
              </from>
              <to>
                <xdr:col>2</xdr:col>
                <xdr:colOff>4019550</xdr:colOff>
                <xdr:row>0</xdr:row>
                <xdr:rowOff>577850</xdr:rowOff>
              </to>
            </anchor>
          </controlPr>
        </control>
      </mc:Choice>
      <mc:Fallback>
        <control shapeId="18446" r:id="rId6" name="CommandButton6"/>
      </mc:Fallback>
    </mc:AlternateContent>
    <mc:AlternateContent xmlns:mc="http://schemas.openxmlformats.org/markup-compatibility/2006">
      <mc:Choice Requires="x14">
        <control shapeId="18447" r:id="rId8" name="CommandButton4">
          <controlPr defaultSize="0" autoFill="0" autoLine="0" r:id="rId9">
            <anchor moveWithCells="1">
              <from>
                <xdr:col>0</xdr:col>
                <xdr:colOff>31750</xdr:colOff>
                <xdr:row>3</xdr:row>
                <xdr:rowOff>38100</xdr:rowOff>
              </from>
              <to>
                <xdr:col>0</xdr:col>
                <xdr:colOff>1136650</xdr:colOff>
                <xdr:row>3</xdr:row>
                <xdr:rowOff>349250</xdr:rowOff>
              </to>
            </anchor>
          </controlPr>
        </control>
      </mc:Choice>
      <mc:Fallback>
        <control shapeId="18447" r:id="rId8" name="CommandButton4"/>
      </mc:Fallback>
    </mc:AlternateContent>
    <mc:AlternateContent xmlns:mc="http://schemas.openxmlformats.org/markup-compatibility/2006">
      <mc:Choice Requires="x14">
        <control shapeId="18460" r:id="rId10" name="CommandButton2">
          <controlPr defaultSize="0" autoFill="0" autoLine="0" autoPict="0" r:id="rId11">
            <anchor moveWithCells="1">
              <from>
                <xdr:col>1</xdr:col>
                <xdr:colOff>730250</xdr:colOff>
                <xdr:row>0</xdr:row>
                <xdr:rowOff>133350</xdr:rowOff>
              </from>
              <to>
                <xdr:col>1</xdr:col>
                <xdr:colOff>5499100</xdr:colOff>
                <xdr:row>0</xdr:row>
                <xdr:rowOff>584200</xdr:rowOff>
              </to>
            </anchor>
          </controlPr>
        </control>
      </mc:Choice>
      <mc:Fallback>
        <control shapeId="18460" r:id="rId10" name="CommandButton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E3D99-A2F3-4512-9720-E7162AB3D115}">
  <sheetPr codeName="Blad11"/>
  <dimension ref="A1:M24"/>
  <sheetViews>
    <sheetView showGridLines="0" zoomScale="80" zoomScaleNormal="80" workbookViewId="0">
      <selection activeCell="L7" sqref="L7"/>
    </sheetView>
  </sheetViews>
  <sheetFormatPr defaultRowHeight="14.5" x14ac:dyDescent="0.35"/>
  <cols>
    <col min="1" max="3" width="14.1796875" customWidth="1"/>
    <col min="4" max="4" width="3.54296875" customWidth="1"/>
    <col min="5" max="7" width="14.1796875" customWidth="1"/>
    <col min="8" max="8" width="3.54296875" customWidth="1"/>
    <col min="9" max="9" width="8.54296875" bestFit="1" customWidth="1"/>
    <col min="10" max="10" width="2.1796875" hidden="1" customWidth="1"/>
    <col min="11" max="11" width="3.54296875" customWidth="1"/>
    <col min="12" max="12" width="68.81640625" customWidth="1"/>
    <col min="13" max="13" width="3.1796875" customWidth="1"/>
    <col min="14" max="14" width="10.54296875" bestFit="1" customWidth="1"/>
    <col min="18" max="18" width="10.54296875" bestFit="1" customWidth="1"/>
  </cols>
  <sheetData>
    <row r="1" spans="1:13" x14ac:dyDescent="0.35">
      <c r="A1" s="37" t="s">
        <v>141</v>
      </c>
      <c r="B1" s="37" t="s">
        <v>142</v>
      </c>
      <c r="C1" s="37" t="s">
        <v>143</v>
      </c>
      <c r="D1" s="99"/>
      <c r="E1" s="37" t="s">
        <v>144</v>
      </c>
      <c r="F1" s="37" t="s">
        <v>142</v>
      </c>
      <c r="G1" s="37" t="s">
        <v>143</v>
      </c>
      <c r="H1" s="38"/>
      <c r="I1" s="37" t="s">
        <v>145</v>
      </c>
      <c r="J1" s="99"/>
      <c r="L1" s="37" t="s">
        <v>83</v>
      </c>
      <c r="M1" s="44" t="s">
        <v>75</v>
      </c>
    </row>
    <row r="2" spans="1:13" x14ac:dyDescent="0.35">
      <c r="A2" s="39"/>
      <c r="B2" s="100"/>
      <c r="C2" s="100"/>
      <c r="D2" s="74"/>
      <c r="E2" s="39"/>
      <c r="F2" s="100"/>
      <c r="G2" s="100"/>
      <c r="H2" s="38"/>
      <c r="I2" s="39"/>
      <c r="J2" s="74"/>
      <c r="L2" s="101" t="str">
        <f>CONCATENATE(
(IF(AND(B2&lt;&gt;"",C2=""),CONCATENATE("Op ",A2," waren er in totaal ",B2," bezoekers op het event. "),"")),
(IF(AND(B2&lt;&gt;"",C2&lt;&gt;""),CONCATENATE("Op ",A2," waren er in totaal ",B2," bezoekers op het event en maximaal ",C2," bezoekers tegelijk op het terrein. "),"")),
(IF(AND(B2="",C2&lt;&gt;""),CONCATENATE("Op ",A2," waren er maximaal ",C2," bezoekers tegelijk op het terrein. "),"")),
(IF(AND(F2&lt;&gt;"",G2=""),CONCATENATE("Vandaag om ",E2," zijn er in totaal al ",F2," bezoekers op het event geweest. "),"")),
(IF(AND(F2&lt;&gt;"",G2&lt;&gt;""),CONCATENATE("Vandaag om ",E2," zijn er in totaal al ",F2," bezoekers op het event geweest waarvan nu ",G2," bezoekers op het terrein zijn. "),"")),
(IF(AND(F2="",G2&lt;&gt;""),CONCATENATE("Nu zijn er ",G2," bezoekers op het terrein. "),"")),
(IF(I2&lt;&gt;"",CONCATENATE("Er zijn op het ogenblik ",I2," kampeerders ingeschreven op de camping."),""))
)</f>
        <v/>
      </c>
      <c r="M2" s="43"/>
    </row>
    <row r="3" spans="1:13" x14ac:dyDescent="0.35">
      <c r="A3" s="39"/>
      <c r="B3" s="100"/>
      <c r="C3" s="100"/>
      <c r="D3" s="74"/>
      <c r="E3" s="39"/>
      <c r="F3" s="100"/>
      <c r="G3" s="100"/>
      <c r="H3" s="38"/>
      <c r="I3" s="39"/>
      <c r="J3" s="74"/>
      <c r="L3" s="101" t="str">
        <f>CONCATENATE(
(IF(AND(B3&lt;&gt;"",C3=""),CONCATENATE("Op ",A3," waren er in totaal ",B3," bezoekers op het event. "),"")),
(IF(AND(B3&lt;&gt;"",C3&lt;&gt;""),CONCATENATE("Op ",A3," waren er in totaal ",B3," bezoekers op het event en maximaal ",C3," bezoekers tegelijk op het terrein. "),"")),
(IF(AND(B3="",C3&lt;&gt;""),CONCATENATE("Op ",A3," waren er maximaal ",C3," bezoekers tegelijk op het terrein. "),"")),
(IF(AND(F3&lt;&gt;"",G3=""),CONCATENATE("Vandaag om ",E3," zijn er in totaal al ",F3," bezoekers op het event geweest. "),"")),
(IF(AND(F3&lt;&gt;"",G3&lt;&gt;""),CONCATENATE("Vandaag om ",E3," zijn er in totaal al ",F3," bezoekers op het event geweest waarvan nu ",G3," bezoekers op het terrein zijn. "),"")),
(IF(AND(F3="",G3&lt;&gt;""),CONCATENATE("Nu zijn er ",G3," bezoekers op het terrein. "),"")),
(IF(I3&lt;&gt;"",CONCATENATE("Er zijn op het ogenblik ",I3," kampeerders ingeschreven op de camping."),""))
)</f>
        <v/>
      </c>
      <c r="M3" s="43"/>
    </row>
    <row r="4" spans="1:13" x14ac:dyDescent="0.35">
      <c r="A4" s="39"/>
      <c r="B4" s="100"/>
      <c r="C4" s="100"/>
      <c r="D4" s="74"/>
      <c r="E4" s="39"/>
      <c r="F4" s="100"/>
      <c r="G4" s="100"/>
      <c r="H4" s="38"/>
      <c r="I4" s="39"/>
      <c r="J4" s="74"/>
      <c r="L4" s="101" t="str">
        <f t="shared" ref="L4:L17" si="0">CONCATENATE(
(IF(AND(B4&lt;&gt;"",C4=""),CONCATENATE("Op ",A4," waren er in totaal ",B4," bezoekers op het event. "),"")),
(IF(AND(B4&lt;&gt;"",C4&lt;&gt;""),CONCATENATE("Op ",A4," waren er in totaal ",B4," bezoekers op het event en maximaal ",C4," bezoekers tegelijk op het terrein. "),"")),
(IF(AND(B4="",C4&lt;&gt;""),CONCATENATE("Op ",A4," waren er maximaal ",C4," bezoekers tegelijk op het terrein. "),"")),
(IF(AND(F4&lt;&gt;"",G4=""),CONCATENATE("Vandaag om ",E4," zijn er in totaal al ",F4," bezoekers op het event geweest. "),"")),
(IF(AND(F4&lt;&gt;"",G4&lt;&gt;""),CONCATENATE("Vandaag om ",E4," zijn er in totaal al ",F4," bezoekers op het event geweest waarvan nu ",G4," bezoekers op het terrein zijn. "),"")),
(IF(AND(F4="",G4&lt;&gt;""),CONCATENATE("Nu zijn er ",G4," bezoekers op het terrein. "),"")),
(IF(I4&lt;&gt;"",CONCATENATE("Er zijn op het ogenblik ",I4," kampeerders ingeschreven op de camping."),""))
)</f>
        <v/>
      </c>
      <c r="M4" s="43"/>
    </row>
    <row r="5" spans="1:13" x14ac:dyDescent="0.35">
      <c r="A5" s="39"/>
      <c r="B5" s="100"/>
      <c r="C5" s="100"/>
      <c r="D5" s="74"/>
      <c r="E5" s="39"/>
      <c r="F5" s="100"/>
      <c r="G5" s="100"/>
      <c r="H5" s="38"/>
      <c r="I5" s="39"/>
      <c r="J5" s="74"/>
      <c r="L5" s="101" t="str">
        <f t="shared" si="0"/>
        <v/>
      </c>
      <c r="M5" s="43"/>
    </row>
    <row r="6" spans="1:13" x14ac:dyDescent="0.35">
      <c r="A6" s="39"/>
      <c r="B6" s="100"/>
      <c r="C6" s="100"/>
      <c r="D6" s="74"/>
      <c r="E6" s="39"/>
      <c r="F6" s="100"/>
      <c r="G6" s="100"/>
      <c r="H6" s="38"/>
      <c r="I6" s="39"/>
      <c r="J6" s="74"/>
      <c r="L6" s="101" t="str">
        <f t="shared" si="0"/>
        <v/>
      </c>
      <c r="M6" s="43"/>
    </row>
    <row r="7" spans="1:13" x14ac:dyDescent="0.35">
      <c r="A7" s="39"/>
      <c r="B7" s="100"/>
      <c r="C7" s="100"/>
      <c r="D7" s="74"/>
      <c r="E7" s="39"/>
      <c r="F7" s="100"/>
      <c r="G7" s="100"/>
      <c r="H7" s="38"/>
      <c r="I7" s="39"/>
      <c r="J7" s="74"/>
      <c r="L7" s="101" t="str">
        <f t="shared" si="0"/>
        <v/>
      </c>
      <c r="M7" s="43"/>
    </row>
    <row r="8" spans="1:13" x14ac:dyDescent="0.35">
      <c r="A8" s="39"/>
      <c r="B8" s="100"/>
      <c r="C8" s="100"/>
      <c r="D8" s="74"/>
      <c r="E8" s="39"/>
      <c r="F8" s="100"/>
      <c r="G8" s="100"/>
      <c r="H8" s="38"/>
      <c r="I8" s="39"/>
      <c r="J8" s="74"/>
      <c r="L8" s="101" t="str">
        <f t="shared" si="0"/>
        <v/>
      </c>
      <c r="M8" s="43"/>
    </row>
    <row r="9" spans="1:13" x14ac:dyDescent="0.35">
      <c r="A9" s="39"/>
      <c r="B9" s="100"/>
      <c r="C9" s="100"/>
      <c r="D9" s="74"/>
      <c r="E9" s="39"/>
      <c r="F9" s="100"/>
      <c r="G9" s="100"/>
      <c r="H9" s="38"/>
      <c r="I9" s="39"/>
      <c r="J9" s="74"/>
      <c r="L9" s="101" t="str">
        <f t="shared" si="0"/>
        <v/>
      </c>
      <c r="M9" s="43"/>
    </row>
    <row r="10" spans="1:13" x14ac:dyDescent="0.35">
      <c r="A10" s="39"/>
      <c r="B10" s="100"/>
      <c r="C10" s="100"/>
      <c r="D10" s="74"/>
      <c r="E10" s="39"/>
      <c r="F10" s="100"/>
      <c r="G10" s="100"/>
      <c r="H10" s="38"/>
      <c r="I10" s="39"/>
      <c r="J10" s="74"/>
      <c r="L10" s="101" t="str">
        <f t="shared" si="0"/>
        <v/>
      </c>
      <c r="M10" s="43"/>
    </row>
    <row r="11" spans="1:13" x14ac:dyDescent="0.35">
      <c r="A11" s="39"/>
      <c r="B11" s="100"/>
      <c r="C11" s="100"/>
      <c r="D11" s="74"/>
      <c r="E11" s="39"/>
      <c r="F11" s="100"/>
      <c r="G11" s="100"/>
      <c r="H11" s="38"/>
      <c r="I11" s="39"/>
      <c r="J11" s="74"/>
      <c r="L11" s="101" t="str">
        <f t="shared" si="0"/>
        <v/>
      </c>
      <c r="M11" s="43"/>
    </row>
    <row r="12" spans="1:13" x14ac:dyDescent="0.35">
      <c r="A12" s="39"/>
      <c r="B12" s="100"/>
      <c r="C12" s="100"/>
      <c r="D12" s="74"/>
      <c r="E12" s="39"/>
      <c r="F12" s="100"/>
      <c r="G12" s="100"/>
      <c r="H12" s="38"/>
      <c r="I12" s="39"/>
      <c r="J12" s="74"/>
      <c r="L12" s="101" t="str">
        <f t="shared" si="0"/>
        <v/>
      </c>
      <c r="M12" s="43"/>
    </row>
    <row r="13" spans="1:13" x14ac:dyDescent="0.35">
      <c r="A13" s="39"/>
      <c r="B13" s="100"/>
      <c r="C13" s="100"/>
      <c r="D13" s="74"/>
      <c r="E13" s="39"/>
      <c r="F13" s="100"/>
      <c r="G13" s="100"/>
      <c r="H13" s="38"/>
      <c r="I13" s="39"/>
      <c r="J13" s="74"/>
      <c r="L13" s="101" t="str">
        <f t="shared" si="0"/>
        <v/>
      </c>
      <c r="M13" s="43"/>
    </row>
    <row r="14" spans="1:13" x14ac:dyDescent="0.35">
      <c r="A14" s="39"/>
      <c r="B14" s="100"/>
      <c r="C14" s="100"/>
      <c r="D14" s="74"/>
      <c r="E14" s="39"/>
      <c r="F14" s="100"/>
      <c r="G14" s="100"/>
      <c r="H14" s="38"/>
      <c r="I14" s="39"/>
      <c r="J14" s="74"/>
      <c r="L14" s="101" t="str">
        <f t="shared" si="0"/>
        <v/>
      </c>
      <c r="M14" s="43"/>
    </row>
    <row r="15" spans="1:13" x14ac:dyDescent="0.35">
      <c r="A15" s="39"/>
      <c r="B15" s="100"/>
      <c r="C15" s="100"/>
      <c r="D15" s="74"/>
      <c r="E15" s="39"/>
      <c r="F15" s="100"/>
      <c r="G15" s="100"/>
      <c r="H15" s="38"/>
      <c r="I15" s="39"/>
      <c r="J15" s="74"/>
      <c r="L15" s="101" t="str">
        <f t="shared" si="0"/>
        <v/>
      </c>
      <c r="M15" s="43"/>
    </row>
    <row r="16" spans="1:13" x14ac:dyDescent="0.35">
      <c r="A16" s="39"/>
      <c r="B16" s="100"/>
      <c r="C16" s="100"/>
      <c r="D16" s="74"/>
      <c r="E16" s="39"/>
      <c r="F16" s="100"/>
      <c r="G16" s="100"/>
      <c r="H16" s="38"/>
      <c r="I16" s="39"/>
      <c r="J16" s="74"/>
      <c r="L16" s="101" t="str">
        <f t="shared" si="0"/>
        <v/>
      </c>
      <c r="M16" s="43"/>
    </row>
    <row r="17" spans="1:13" x14ac:dyDescent="0.35">
      <c r="A17" s="39"/>
      <c r="B17" s="100"/>
      <c r="C17" s="100"/>
      <c r="D17" s="74"/>
      <c r="E17" s="39"/>
      <c r="F17" s="100"/>
      <c r="G17" s="100"/>
      <c r="H17" s="38"/>
      <c r="I17" s="39"/>
      <c r="J17" s="74"/>
      <c r="L17" s="101" t="str">
        <f t="shared" si="0"/>
        <v/>
      </c>
      <c r="M17" s="43"/>
    </row>
    <row r="24" spans="1:13" ht="15.5" x14ac:dyDescent="0.35">
      <c r="L24" s="42"/>
    </row>
  </sheetData>
  <phoneticPr fontId="22" type="noConversion"/>
  <conditionalFormatting sqref="E2:G17 A2:C17 I2:I17">
    <cfRule type="notContainsBlanks" dxfId="2" priority="1">
      <formula>LEN(TRIM(A2))&gt;0</formula>
    </cfRule>
  </conditionalFormatting>
  <pageMargins left="0.7" right="0.7" top="0.75" bottom="0.75" header="0.3" footer="0.3"/>
  <drawing r:id="rId1"/>
  <legacyDrawing r:id="rId2"/>
  <controls>
    <mc:AlternateContent xmlns:mc="http://schemas.openxmlformats.org/markup-compatibility/2006">
      <mc:Choice Requires="x14">
        <control shapeId="43011" r:id="rId3" name="CommandButton1">
          <controlPr defaultSize="0" autoLine="0" r:id="rId4">
            <anchor moveWithCells="1">
              <from>
                <xdr:col>13</xdr:col>
                <xdr:colOff>336550</xdr:colOff>
                <xdr:row>1</xdr:row>
                <xdr:rowOff>76200</xdr:rowOff>
              </from>
              <to>
                <xdr:col>15</xdr:col>
                <xdr:colOff>425450</xdr:colOff>
                <xdr:row>3</xdr:row>
                <xdr:rowOff>139700</xdr:rowOff>
              </to>
            </anchor>
          </controlPr>
        </control>
      </mc:Choice>
      <mc:Fallback>
        <control shapeId="43011" r:id="rId3" name="CommandButton1"/>
      </mc:Fallback>
    </mc:AlternateContent>
    <mc:AlternateContent xmlns:mc="http://schemas.openxmlformats.org/markup-compatibility/2006">
      <mc:Choice Requires="x14">
        <control shapeId="43012" r:id="rId5" name="CommandButton2">
          <controlPr defaultSize="0" autoLine="0" r:id="rId6">
            <anchor moveWithCells="1">
              <from>
                <xdr:col>13</xdr:col>
                <xdr:colOff>374650</xdr:colOff>
                <xdr:row>4</xdr:row>
                <xdr:rowOff>133350</xdr:rowOff>
              </from>
              <to>
                <xdr:col>15</xdr:col>
                <xdr:colOff>406400</xdr:colOff>
                <xdr:row>7</xdr:row>
                <xdr:rowOff>12700</xdr:rowOff>
              </to>
            </anchor>
          </controlPr>
        </control>
      </mc:Choice>
      <mc:Fallback>
        <control shapeId="43012" r:id="rId5" name="CommandButton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2DD04-0F6D-4B2F-98E8-3547BBEB5B00}">
  <sheetPr codeName="Blad1"/>
  <dimension ref="A1:R1000"/>
  <sheetViews>
    <sheetView showZeros="0" zoomScaleNormal="100" workbookViewId="0">
      <selection activeCell="A9" sqref="A9"/>
    </sheetView>
  </sheetViews>
  <sheetFormatPr defaultRowHeight="14.5" x14ac:dyDescent="0.35"/>
  <cols>
    <col min="1" max="1" width="15.453125" bestFit="1" customWidth="1"/>
    <col min="2" max="2" width="14.26953125" customWidth="1"/>
    <col min="3" max="3" width="13.1796875" bestFit="1" customWidth="1"/>
    <col min="4" max="5" width="14.26953125" customWidth="1"/>
    <col min="6" max="6" width="3.1796875" customWidth="1"/>
    <col min="7" max="7" width="22.54296875" customWidth="1"/>
    <col min="8" max="8" width="18.1796875" customWidth="1"/>
    <col min="9" max="9" width="1.7265625" customWidth="1"/>
    <col min="13" max="13" width="2.453125" customWidth="1"/>
    <col min="15" max="15" width="21.81640625" customWidth="1"/>
    <col min="16" max="16" width="3" customWidth="1"/>
    <col min="17" max="17" width="36.26953125" hidden="1" customWidth="1"/>
    <col min="18" max="18" width="2" customWidth="1"/>
  </cols>
  <sheetData>
    <row r="1" spans="1:18" ht="15" thickBot="1" x14ac:dyDescent="0.4">
      <c r="A1" s="47" t="s">
        <v>4</v>
      </c>
      <c r="B1" s="48" t="s">
        <v>10</v>
      </c>
      <c r="C1" s="48" t="s">
        <v>1</v>
      </c>
      <c r="D1" s="48" t="s">
        <v>11</v>
      </c>
      <c r="E1" s="49" t="s">
        <v>12</v>
      </c>
      <c r="G1" s="22" t="s">
        <v>46</v>
      </c>
      <c r="H1" s="22" t="s">
        <v>47</v>
      </c>
      <c r="I1" s="137"/>
      <c r="J1" s="137"/>
      <c r="K1" s="137"/>
      <c r="L1" s="137"/>
      <c r="M1" s="137"/>
      <c r="N1" s="22" t="s">
        <v>49</v>
      </c>
      <c r="O1" s="22" t="s">
        <v>50</v>
      </c>
      <c r="Q1" s="36" t="s">
        <v>73</v>
      </c>
      <c r="R1" s="35" t="s">
        <v>74</v>
      </c>
    </row>
    <row r="2" spans="1:18" x14ac:dyDescent="0.35">
      <c r="A2" s="50" t="s">
        <v>37</v>
      </c>
      <c r="B2" s="50" t="s">
        <v>13</v>
      </c>
      <c r="C2" s="54" t="s">
        <v>14</v>
      </c>
      <c r="D2" s="50" t="s">
        <v>15</v>
      </c>
      <c r="E2" s="46" t="s">
        <v>16</v>
      </c>
      <c r="G2" s="21"/>
      <c r="H2" s="21"/>
      <c r="I2" s="137"/>
      <c r="J2" s="160" t="s">
        <v>48</v>
      </c>
      <c r="K2" s="161"/>
      <c r="L2" s="162"/>
      <c r="M2" s="137"/>
      <c r="N2" s="21" t="s">
        <v>51</v>
      </c>
      <c r="O2" s="21"/>
      <c r="Q2" s="26" t="s">
        <v>58</v>
      </c>
      <c r="R2" s="35" t="s">
        <v>74</v>
      </c>
    </row>
    <row r="3" spans="1:18" x14ac:dyDescent="0.35">
      <c r="A3" s="50" t="s">
        <v>0</v>
      </c>
      <c r="B3" s="50" t="s">
        <v>18</v>
      </c>
      <c r="C3" s="54" t="s">
        <v>132</v>
      </c>
      <c r="D3" s="50" t="s">
        <v>133</v>
      </c>
      <c r="E3" s="46" t="s">
        <v>134</v>
      </c>
      <c r="G3" s="21"/>
      <c r="H3" s="21"/>
      <c r="I3" s="137"/>
      <c r="J3" s="163"/>
      <c r="K3" s="164"/>
      <c r="L3" s="165"/>
      <c r="M3" s="137"/>
      <c r="N3" s="21" t="s">
        <v>52</v>
      </c>
      <c r="O3" s="21" t="s">
        <v>109</v>
      </c>
      <c r="Q3" s="26" t="s">
        <v>59</v>
      </c>
      <c r="R3" s="35" t="s">
        <v>74</v>
      </c>
    </row>
    <row r="4" spans="1:18" ht="15" thickBot="1" x14ac:dyDescent="0.4">
      <c r="A4" s="50" t="s">
        <v>17</v>
      </c>
      <c r="B4" s="50" t="s">
        <v>21</v>
      </c>
      <c r="C4" s="55" t="s">
        <v>19</v>
      </c>
      <c r="D4" s="50" t="s">
        <v>23</v>
      </c>
      <c r="E4" s="46" t="s">
        <v>15</v>
      </c>
      <c r="G4" s="21"/>
      <c r="H4" s="21"/>
      <c r="I4" s="137"/>
      <c r="J4" s="166"/>
      <c r="K4" s="167"/>
      <c r="L4" s="168"/>
      <c r="M4" s="137"/>
      <c r="N4" s="21" t="s">
        <v>140</v>
      </c>
      <c r="O4" s="21" t="str">
        <f>Aanwezigheden!A6</f>
        <v/>
      </c>
      <c r="Q4" s="26" t="s">
        <v>60</v>
      </c>
      <c r="R4" s="35" t="s">
        <v>74</v>
      </c>
    </row>
    <row r="5" spans="1:18" x14ac:dyDescent="0.35">
      <c r="A5" s="50" t="s">
        <v>20</v>
      </c>
      <c r="B5" s="50" t="s">
        <v>25</v>
      </c>
      <c r="C5" s="55" t="s">
        <v>22</v>
      </c>
      <c r="D5" s="50" t="s">
        <v>27</v>
      </c>
      <c r="E5" s="46" t="s">
        <v>133</v>
      </c>
      <c r="G5" s="138"/>
      <c r="H5" s="138"/>
      <c r="I5" s="137"/>
      <c r="J5" s="137"/>
      <c r="K5" s="137"/>
      <c r="L5" s="137"/>
      <c r="M5" s="137"/>
      <c r="O5" s="21" t="str">
        <f>Aanwezigheden!A7</f>
        <v/>
      </c>
      <c r="Q5" s="26" t="s">
        <v>61</v>
      </c>
      <c r="R5" s="35" t="s">
        <v>74</v>
      </c>
    </row>
    <row r="6" spans="1:18" x14ac:dyDescent="0.35">
      <c r="A6" s="50" t="s">
        <v>24</v>
      </c>
      <c r="B6" s="50" t="s">
        <v>28</v>
      </c>
      <c r="C6" s="55" t="s">
        <v>26</v>
      </c>
      <c r="D6" s="50" t="s">
        <v>30</v>
      </c>
      <c r="E6" s="46" t="s">
        <v>23</v>
      </c>
      <c r="G6" s="21"/>
      <c r="H6" s="21"/>
      <c r="N6" s="22" t="s">
        <v>146</v>
      </c>
      <c r="O6" s="21" t="str">
        <f>Aanwezigheden!A8</f>
        <v/>
      </c>
      <c r="Q6" s="26" t="s">
        <v>62</v>
      </c>
      <c r="R6" s="35" t="s">
        <v>74</v>
      </c>
    </row>
    <row r="7" spans="1:18" x14ac:dyDescent="0.35">
      <c r="A7" s="50"/>
      <c r="B7" s="50" t="s">
        <v>34</v>
      </c>
      <c r="C7" s="55" t="s">
        <v>29</v>
      </c>
      <c r="D7" s="50" t="s">
        <v>32</v>
      </c>
      <c r="E7" s="46" t="s">
        <v>27</v>
      </c>
      <c r="G7" s="21"/>
      <c r="H7" s="21"/>
      <c r="N7" s="21" t="s">
        <v>37</v>
      </c>
      <c r="O7" s="21" t="str">
        <f>Aanwezigheden!A9</f>
        <v/>
      </c>
      <c r="Q7" s="26" t="s">
        <v>63</v>
      </c>
      <c r="R7" s="35" t="s">
        <v>74</v>
      </c>
    </row>
    <row r="8" spans="1:18" x14ac:dyDescent="0.35">
      <c r="A8" s="50"/>
      <c r="B8" s="50" t="s">
        <v>36</v>
      </c>
      <c r="C8" s="55" t="s">
        <v>31</v>
      </c>
      <c r="D8" s="50" t="s">
        <v>35</v>
      </c>
      <c r="E8" s="46" t="s">
        <v>30</v>
      </c>
      <c r="G8" s="138"/>
      <c r="H8" s="138"/>
      <c r="N8" s="21" t="s">
        <v>147</v>
      </c>
      <c r="O8" s="21" t="str">
        <f>Aanwezigheden!A10</f>
        <v/>
      </c>
      <c r="Q8" s="26" t="s">
        <v>64</v>
      </c>
      <c r="R8" s="35" t="s">
        <v>74</v>
      </c>
    </row>
    <row r="9" spans="1:18" x14ac:dyDescent="0.35">
      <c r="A9" s="50"/>
      <c r="B9" s="50" t="s">
        <v>33</v>
      </c>
      <c r="C9" s="55" t="s">
        <v>86</v>
      </c>
      <c r="D9" s="50" t="s">
        <v>34</v>
      </c>
      <c r="E9" s="46" t="s">
        <v>32</v>
      </c>
      <c r="G9" s="21"/>
      <c r="H9" s="21"/>
      <c r="N9" s="21" t="s">
        <v>148</v>
      </c>
      <c r="O9" s="21" t="str">
        <f>Aanwezigheden!A11</f>
        <v/>
      </c>
      <c r="Q9" s="26" t="s">
        <v>65</v>
      </c>
      <c r="R9" s="35" t="s">
        <v>74</v>
      </c>
    </row>
    <row r="10" spans="1:18" x14ac:dyDescent="0.35">
      <c r="A10" s="50"/>
      <c r="B10" s="50"/>
      <c r="C10" s="55" t="s">
        <v>34</v>
      </c>
      <c r="D10" s="50" t="s">
        <v>36</v>
      </c>
      <c r="E10" s="46" t="s">
        <v>35</v>
      </c>
      <c r="G10" s="138"/>
      <c r="H10" s="138"/>
      <c r="N10" s="21" t="s">
        <v>149</v>
      </c>
      <c r="O10" s="21" t="str">
        <f>Aanwezigheden!A12</f>
        <v/>
      </c>
      <c r="Q10" s="26" t="s">
        <v>66</v>
      </c>
      <c r="R10" s="35" t="s">
        <v>74</v>
      </c>
    </row>
    <row r="11" spans="1:18" x14ac:dyDescent="0.35">
      <c r="A11" s="50"/>
      <c r="B11" s="50"/>
      <c r="C11" s="55" t="s">
        <v>87</v>
      </c>
      <c r="D11" s="50" t="s">
        <v>33</v>
      </c>
      <c r="E11" s="46" t="s">
        <v>34</v>
      </c>
      <c r="G11" s="21"/>
      <c r="H11" s="21"/>
      <c r="N11" s="21" t="s">
        <v>85</v>
      </c>
      <c r="O11" s="21" t="str">
        <f>Aanwezigheden!A13</f>
        <v/>
      </c>
      <c r="Q11" s="26" t="s">
        <v>67</v>
      </c>
      <c r="R11" s="35" t="s">
        <v>74</v>
      </c>
    </row>
    <row r="12" spans="1:18" x14ac:dyDescent="0.35">
      <c r="A12" s="50"/>
      <c r="B12" s="50"/>
      <c r="C12" s="55" t="s">
        <v>135</v>
      </c>
      <c r="D12" s="50"/>
      <c r="E12" s="46" t="s">
        <v>36</v>
      </c>
      <c r="G12" s="21"/>
      <c r="H12" s="21"/>
      <c r="O12" s="21" t="str">
        <f>Aanwezigheden!A14</f>
        <v/>
      </c>
      <c r="Q12" s="26" t="s">
        <v>68</v>
      </c>
      <c r="R12" s="35" t="s">
        <v>74</v>
      </c>
    </row>
    <row r="13" spans="1:18" x14ac:dyDescent="0.35">
      <c r="A13" s="50"/>
      <c r="B13" s="50"/>
      <c r="C13" s="54" t="s">
        <v>88</v>
      </c>
      <c r="D13" s="50"/>
      <c r="E13" s="46" t="s">
        <v>33</v>
      </c>
      <c r="G13" s="21"/>
      <c r="H13" s="21"/>
      <c r="O13" s="21" t="str">
        <f>Aanwezigheden!A15</f>
        <v/>
      </c>
      <c r="Q13" s="26" t="s">
        <v>69</v>
      </c>
      <c r="R13" s="35" t="s">
        <v>74</v>
      </c>
    </row>
    <row r="14" spans="1:18" x14ac:dyDescent="0.35">
      <c r="A14" s="50"/>
      <c r="B14" s="50"/>
      <c r="C14" s="52"/>
      <c r="D14" s="50"/>
      <c r="E14" s="46"/>
      <c r="G14" s="21"/>
      <c r="H14" s="21"/>
      <c r="O14" s="21" t="str">
        <f>Aanwezigheden!A16</f>
        <v/>
      </c>
      <c r="Q14" s="26" t="s">
        <v>70</v>
      </c>
      <c r="R14" s="35" t="s">
        <v>74</v>
      </c>
    </row>
    <row r="15" spans="1:18" x14ac:dyDescent="0.35">
      <c r="A15" s="50"/>
      <c r="B15" s="50"/>
      <c r="C15" s="52"/>
      <c r="D15" s="50"/>
      <c r="E15" s="46"/>
      <c r="G15" s="21"/>
      <c r="H15" s="21"/>
      <c r="O15" s="21" t="str">
        <f>Aanwezigheden!A17</f>
        <v/>
      </c>
      <c r="Q15" s="26" t="s">
        <v>71</v>
      </c>
      <c r="R15" s="35" t="s">
        <v>74</v>
      </c>
    </row>
    <row r="16" spans="1:18" x14ac:dyDescent="0.35">
      <c r="A16" s="50"/>
      <c r="B16" s="50"/>
      <c r="C16" s="52"/>
      <c r="D16" s="50"/>
      <c r="E16" s="46"/>
      <c r="G16" s="21"/>
      <c r="H16" s="21"/>
      <c r="O16" s="21" t="str">
        <f>Aanwezigheden!A18</f>
        <v/>
      </c>
      <c r="Q16" s="26" t="s">
        <v>72</v>
      </c>
      <c r="R16" s="35" t="s">
        <v>74</v>
      </c>
    </row>
    <row r="17" spans="1:18" x14ac:dyDescent="0.35">
      <c r="A17" s="50"/>
      <c r="B17" s="50"/>
      <c r="C17" s="52"/>
      <c r="D17" s="50"/>
      <c r="E17" s="46"/>
      <c r="G17" s="21"/>
      <c r="H17" s="21"/>
      <c r="J17" s="120"/>
      <c r="K17" s="120"/>
      <c r="L17" s="120"/>
      <c r="M17" s="120"/>
      <c r="O17" s="21" t="str">
        <f>Aanwezigheden!A19</f>
        <v/>
      </c>
      <c r="Q17" s="26" t="s">
        <v>54</v>
      </c>
      <c r="R17" s="35" t="s">
        <v>74</v>
      </c>
    </row>
    <row r="18" spans="1:18" x14ac:dyDescent="0.35">
      <c r="A18" s="50"/>
      <c r="B18" s="50"/>
      <c r="C18" s="52"/>
      <c r="D18" s="50"/>
      <c r="E18" s="46"/>
      <c r="G18" s="21"/>
      <c r="H18" s="21"/>
      <c r="O18" s="21" t="str">
        <f>Aanwezigheden!A20</f>
        <v/>
      </c>
      <c r="Q18" s="26" t="s">
        <v>55</v>
      </c>
      <c r="R18" s="35" t="s">
        <v>74</v>
      </c>
    </row>
    <row r="19" spans="1:18" x14ac:dyDescent="0.35">
      <c r="A19" s="50"/>
      <c r="B19" s="50"/>
      <c r="C19" s="52"/>
      <c r="D19" s="50"/>
      <c r="E19" s="46"/>
      <c r="G19" s="138"/>
      <c r="H19" s="138"/>
      <c r="O19" s="21" t="str">
        <f>Aanwezigheden!A21</f>
        <v/>
      </c>
      <c r="Q19" s="26" t="s">
        <v>56</v>
      </c>
      <c r="R19" s="35" t="s">
        <v>74</v>
      </c>
    </row>
    <row r="20" spans="1:18" x14ac:dyDescent="0.35">
      <c r="A20" s="50"/>
      <c r="B20" s="50"/>
      <c r="C20" s="52"/>
      <c r="D20" s="50"/>
      <c r="E20" s="46"/>
      <c r="G20" s="138"/>
      <c r="H20" s="138"/>
      <c r="O20" s="21" t="str">
        <f>Aanwezigheden!A22</f>
        <v/>
      </c>
      <c r="Q20" s="26" t="s">
        <v>57</v>
      </c>
      <c r="R20" s="35" t="s">
        <v>74</v>
      </c>
    </row>
    <row r="21" spans="1:18" x14ac:dyDescent="0.35">
      <c r="A21" s="51"/>
      <c r="B21" s="51"/>
      <c r="C21" s="53"/>
      <c r="D21" s="51"/>
      <c r="E21" s="26"/>
      <c r="G21" s="138"/>
      <c r="H21" s="138"/>
      <c r="O21" s="21" t="str">
        <f>Aanwezigheden!A23</f>
        <v/>
      </c>
    </row>
    <row r="22" spans="1:18" x14ac:dyDescent="0.35">
      <c r="G22" s="21"/>
      <c r="H22" s="21"/>
      <c r="O22" s="21" t="str">
        <f>Aanwezigheden!A24</f>
        <v/>
      </c>
    </row>
    <row r="23" spans="1:18" x14ac:dyDescent="0.35">
      <c r="G23" s="138"/>
      <c r="H23" s="138"/>
      <c r="O23" s="21" t="str">
        <f>Aanwezigheden!A25</f>
        <v/>
      </c>
    </row>
    <row r="24" spans="1:18" x14ac:dyDescent="0.35">
      <c r="G24" s="21"/>
      <c r="H24" s="21"/>
      <c r="O24" s="21" t="str">
        <f>Aanwezigheden!A26</f>
        <v/>
      </c>
    </row>
    <row r="25" spans="1:18" x14ac:dyDescent="0.35">
      <c r="G25" s="21"/>
      <c r="H25" s="21"/>
      <c r="O25" s="21" t="str">
        <f>Aanwezigheden!A27</f>
        <v/>
      </c>
    </row>
    <row r="26" spans="1:18" x14ac:dyDescent="0.35">
      <c r="G26" s="21"/>
      <c r="H26" s="21"/>
      <c r="O26" s="21" t="str">
        <f>Aanwezigheden!A28</f>
        <v/>
      </c>
    </row>
    <row r="27" spans="1:18" x14ac:dyDescent="0.35">
      <c r="G27" s="138"/>
      <c r="H27" s="138"/>
      <c r="O27" s="21" t="str">
        <f>Aanwezigheden!A29</f>
        <v/>
      </c>
    </row>
    <row r="28" spans="1:18" x14ac:dyDescent="0.35">
      <c r="G28" s="21"/>
      <c r="H28" s="21"/>
      <c r="O28" s="21" t="str">
        <f>Aanwezigheden!A30</f>
        <v/>
      </c>
    </row>
    <row r="29" spans="1:18" x14ac:dyDescent="0.35">
      <c r="G29" s="21"/>
      <c r="H29" s="21"/>
      <c r="O29" s="21" t="str">
        <f>Aanwezigheden!A31</f>
        <v/>
      </c>
    </row>
    <row r="30" spans="1:18" x14ac:dyDescent="0.35">
      <c r="G30" s="21"/>
      <c r="H30" s="21"/>
      <c r="O30" s="21" t="str">
        <f>Aanwezigheden!A32</f>
        <v/>
      </c>
    </row>
    <row r="31" spans="1:18" x14ac:dyDescent="0.35">
      <c r="G31" s="138"/>
      <c r="H31" s="138"/>
      <c r="O31" s="21" t="str">
        <f>Aanwezigheden!A33</f>
        <v/>
      </c>
    </row>
    <row r="32" spans="1:18" x14ac:dyDescent="0.35">
      <c r="G32" s="21"/>
      <c r="H32" s="21"/>
      <c r="O32" s="21" t="str">
        <f>Aanwezigheden!A34</f>
        <v/>
      </c>
    </row>
    <row r="33" spans="7:15" x14ac:dyDescent="0.35">
      <c r="G33" s="21"/>
      <c r="H33" s="21"/>
      <c r="O33" s="21" t="str">
        <f>Aanwezigheden!A35</f>
        <v/>
      </c>
    </row>
    <row r="34" spans="7:15" x14ac:dyDescent="0.35">
      <c r="G34" s="138"/>
      <c r="H34" s="138"/>
      <c r="O34" s="21" t="str">
        <f>Aanwezigheden!A36</f>
        <v/>
      </c>
    </row>
    <row r="35" spans="7:15" x14ac:dyDescent="0.35">
      <c r="G35" s="21"/>
      <c r="H35" s="21"/>
      <c r="O35" s="21" t="str">
        <f>Aanwezigheden!A37</f>
        <v/>
      </c>
    </row>
    <row r="36" spans="7:15" x14ac:dyDescent="0.35">
      <c r="G36" s="21"/>
      <c r="H36" s="21"/>
      <c r="O36" s="21" t="str">
        <f>Aanwezigheden!A38</f>
        <v/>
      </c>
    </row>
    <row r="37" spans="7:15" x14ac:dyDescent="0.35">
      <c r="G37" s="21"/>
      <c r="H37" s="21"/>
      <c r="O37" s="21" t="str">
        <f>Aanwezigheden!A39</f>
        <v/>
      </c>
    </row>
    <row r="38" spans="7:15" x14ac:dyDescent="0.35">
      <c r="G38" s="138"/>
      <c r="H38" s="138"/>
      <c r="O38" s="21" t="str">
        <f>Aanwezigheden!A40</f>
        <v/>
      </c>
    </row>
    <row r="39" spans="7:15" x14ac:dyDescent="0.35">
      <c r="G39" s="138"/>
      <c r="H39" s="138"/>
      <c r="O39" s="21" t="str">
        <f>Aanwezigheden!A42</f>
        <v/>
      </c>
    </row>
    <row r="40" spans="7:15" x14ac:dyDescent="0.35">
      <c r="G40" s="138"/>
      <c r="H40" s="138"/>
      <c r="O40" s="21"/>
    </row>
    <row r="41" spans="7:15" x14ac:dyDescent="0.35">
      <c r="G41" s="21"/>
      <c r="H41" s="21"/>
    </row>
    <row r="42" spans="7:15" x14ac:dyDescent="0.35">
      <c r="G42" s="21"/>
      <c r="H42" s="21"/>
    </row>
    <row r="43" spans="7:15" x14ac:dyDescent="0.35">
      <c r="G43" s="21"/>
      <c r="H43" s="21"/>
    </row>
    <row r="44" spans="7:15" x14ac:dyDescent="0.35">
      <c r="G44" s="21"/>
      <c r="H44" s="21"/>
    </row>
    <row r="45" spans="7:15" x14ac:dyDescent="0.35">
      <c r="G45" s="138"/>
      <c r="H45" s="138"/>
    </row>
    <row r="46" spans="7:15" x14ac:dyDescent="0.35">
      <c r="G46" s="21"/>
      <c r="H46" s="21"/>
    </row>
    <row r="47" spans="7:15" x14ac:dyDescent="0.35">
      <c r="G47" s="21"/>
      <c r="H47" s="21"/>
    </row>
    <row r="48" spans="7:15" x14ac:dyDescent="0.35">
      <c r="G48" s="21"/>
      <c r="H48" s="24"/>
    </row>
    <row r="49" spans="7:8" x14ac:dyDescent="0.35">
      <c r="G49" s="21"/>
      <c r="H49" s="24"/>
    </row>
    <row r="50" spans="7:8" x14ac:dyDescent="0.35">
      <c r="G50" s="21"/>
      <c r="H50" s="24"/>
    </row>
    <row r="51" spans="7:8" x14ac:dyDescent="0.35">
      <c r="G51" s="21"/>
      <c r="H51" s="24"/>
    </row>
    <row r="52" spans="7:8" x14ac:dyDescent="0.35">
      <c r="G52" s="21"/>
      <c r="H52" s="24"/>
    </row>
    <row r="53" spans="7:8" x14ac:dyDescent="0.35">
      <c r="G53" s="138"/>
      <c r="H53" s="139"/>
    </row>
    <row r="54" spans="7:8" x14ac:dyDescent="0.35">
      <c r="G54" s="21"/>
      <c r="H54" s="24"/>
    </row>
    <row r="55" spans="7:8" x14ac:dyDescent="0.35">
      <c r="G55" s="21"/>
      <c r="H55" s="24"/>
    </row>
    <row r="56" spans="7:8" x14ac:dyDescent="0.35">
      <c r="G56" s="21"/>
      <c r="H56" s="24"/>
    </row>
    <row r="57" spans="7:8" x14ac:dyDescent="0.35">
      <c r="G57" s="21"/>
      <c r="H57" s="24"/>
    </row>
    <row r="58" spans="7:8" x14ac:dyDescent="0.35">
      <c r="G58" s="21"/>
      <c r="H58" s="24"/>
    </row>
    <row r="59" spans="7:8" x14ac:dyDescent="0.35">
      <c r="G59" s="21"/>
      <c r="H59" s="24"/>
    </row>
    <row r="60" spans="7:8" x14ac:dyDescent="0.35">
      <c r="G60" s="21"/>
      <c r="H60" s="24"/>
    </row>
    <row r="61" spans="7:8" x14ac:dyDescent="0.35">
      <c r="G61" s="138"/>
      <c r="H61" s="139"/>
    </row>
    <row r="62" spans="7:8" x14ac:dyDescent="0.35">
      <c r="G62" s="21"/>
      <c r="H62" s="24"/>
    </row>
    <row r="63" spans="7:8" x14ac:dyDescent="0.35">
      <c r="G63" s="21"/>
      <c r="H63" s="21"/>
    </row>
    <row r="64" spans="7:8" x14ac:dyDescent="0.35">
      <c r="G64" s="21"/>
      <c r="H64" s="132"/>
    </row>
    <row r="65" spans="7:8" x14ac:dyDescent="0.35">
      <c r="G65" s="138"/>
      <c r="H65" s="138"/>
    </row>
    <row r="66" spans="7:8" x14ac:dyDescent="0.35">
      <c r="G66" s="21"/>
      <c r="H66" s="21"/>
    </row>
    <row r="67" spans="7:8" x14ac:dyDescent="0.35">
      <c r="G67" s="138"/>
      <c r="H67" s="138"/>
    </row>
    <row r="68" spans="7:8" x14ac:dyDescent="0.35">
      <c r="G68" s="21"/>
      <c r="H68" s="21"/>
    </row>
    <row r="69" spans="7:8" x14ac:dyDescent="0.35">
      <c r="G69" s="21"/>
      <c r="H69" s="21"/>
    </row>
    <row r="70" spans="7:8" x14ac:dyDescent="0.35">
      <c r="G70" s="21"/>
      <c r="H70" s="21"/>
    </row>
    <row r="71" spans="7:8" x14ac:dyDescent="0.35">
      <c r="G71" s="21"/>
      <c r="H71" s="21"/>
    </row>
    <row r="72" spans="7:8" x14ac:dyDescent="0.35">
      <c r="G72" s="21"/>
      <c r="H72" s="21"/>
    </row>
    <row r="73" spans="7:8" x14ac:dyDescent="0.35">
      <c r="G73" s="21"/>
      <c r="H73" s="21"/>
    </row>
    <row r="74" spans="7:8" x14ac:dyDescent="0.35">
      <c r="G74" s="21"/>
      <c r="H74" s="21"/>
    </row>
    <row r="75" spans="7:8" x14ac:dyDescent="0.35">
      <c r="G75" s="21"/>
      <c r="H75" s="21"/>
    </row>
    <row r="76" spans="7:8" x14ac:dyDescent="0.35">
      <c r="G76" s="21"/>
      <c r="H76" s="21"/>
    </row>
    <row r="77" spans="7:8" x14ac:dyDescent="0.35">
      <c r="G77" s="21"/>
      <c r="H77" s="21"/>
    </row>
    <row r="78" spans="7:8" x14ac:dyDescent="0.35">
      <c r="G78" s="21"/>
      <c r="H78" s="21"/>
    </row>
    <row r="79" spans="7:8" x14ac:dyDescent="0.35">
      <c r="G79" s="21"/>
      <c r="H79" s="21"/>
    </row>
    <row r="80" spans="7:8" x14ac:dyDescent="0.35">
      <c r="G80" s="21"/>
      <c r="H80" s="21"/>
    </row>
    <row r="81" spans="7:8" x14ac:dyDescent="0.35">
      <c r="G81" s="21"/>
      <c r="H81" s="21"/>
    </row>
    <row r="82" spans="7:8" x14ac:dyDescent="0.35">
      <c r="G82" s="138"/>
      <c r="H82" s="138"/>
    </row>
    <row r="83" spans="7:8" x14ac:dyDescent="0.35">
      <c r="G83" s="138"/>
      <c r="H83" s="138"/>
    </row>
    <row r="84" spans="7:8" x14ac:dyDescent="0.35">
      <c r="G84" s="21"/>
      <c r="H84" s="21"/>
    </row>
    <row r="85" spans="7:8" x14ac:dyDescent="0.35">
      <c r="G85" s="21"/>
      <c r="H85" s="21"/>
    </row>
    <row r="86" spans="7:8" x14ac:dyDescent="0.35">
      <c r="G86" s="138"/>
      <c r="H86" s="138"/>
    </row>
    <row r="87" spans="7:8" x14ac:dyDescent="0.35">
      <c r="G87" s="21"/>
      <c r="H87" s="21"/>
    </row>
    <row r="88" spans="7:8" x14ac:dyDescent="0.35">
      <c r="G88" s="21"/>
      <c r="H88" s="21"/>
    </row>
    <row r="89" spans="7:8" x14ac:dyDescent="0.35">
      <c r="G89" s="21"/>
      <c r="H89" s="21"/>
    </row>
    <row r="90" spans="7:8" x14ac:dyDescent="0.35">
      <c r="G90" s="21"/>
      <c r="H90" s="21"/>
    </row>
    <row r="91" spans="7:8" x14ac:dyDescent="0.35">
      <c r="G91" s="138"/>
      <c r="H91" s="138"/>
    </row>
    <row r="92" spans="7:8" x14ac:dyDescent="0.35">
      <c r="G92" s="21"/>
      <c r="H92" s="21"/>
    </row>
    <row r="93" spans="7:8" x14ac:dyDescent="0.35">
      <c r="G93" s="138"/>
      <c r="H93" s="138"/>
    </row>
    <row r="94" spans="7:8" ht="15" thickBot="1" x14ac:dyDescent="0.4">
      <c r="G94" s="21"/>
      <c r="H94" s="21"/>
    </row>
    <row r="95" spans="7:8" ht="15" thickBot="1" x14ac:dyDescent="0.4">
      <c r="G95" s="133"/>
      <c r="H95" s="134"/>
    </row>
    <row r="96" spans="7:8" ht="15" thickBot="1" x14ac:dyDescent="0.4">
      <c r="G96" s="135"/>
      <c r="H96" s="136"/>
    </row>
    <row r="97" spans="7:8" ht="15" thickBot="1" x14ac:dyDescent="0.4">
      <c r="G97" s="135"/>
      <c r="H97" s="136"/>
    </row>
    <row r="98" spans="7:8" ht="15" thickBot="1" x14ac:dyDescent="0.4">
      <c r="G98" s="135"/>
      <c r="H98" s="136"/>
    </row>
    <row r="99" spans="7:8" ht="15" thickBot="1" x14ac:dyDescent="0.4">
      <c r="G99" s="135"/>
      <c r="H99" s="136"/>
    </row>
    <row r="100" spans="7:8" ht="15" thickBot="1" x14ac:dyDescent="0.4">
      <c r="G100" s="140"/>
      <c r="H100" s="141"/>
    </row>
    <row r="101" spans="7:8" ht="15" thickBot="1" x14ac:dyDescent="0.4">
      <c r="G101" s="135"/>
      <c r="H101" s="136"/>
    </row>
    <row r="102" spans="7:8" ht="15" thickBot="1" x14ac:dyDescent="0.4">
      <c r="G102" s="140"/>
      <c r="H102" s="141"/>
    </row>
    <row r="103" spans="7:8" ht="15" thickBot="1" x14ac:dyDescent="0.4">
      <c r="G103" s="135"/>
      <c r="H103" s="136"/>
    </row>
    <row r="104" spans="7:8" ht="15" thickBot="1" x14ac:dyDescent="0.4">
      <c r="G104" s="135"/>
      <c r="H104" s="136"/>
    </row>
    <row r="105" spans="7:8" ht="15" thickBot="1" x14ac:dyDescent="0.4">
      <c r="G105" s="140"/>
      <c r="H105" s="141"/>
    </row>
    <row r="106" spans="7:8" ht="15" thickBot="1" x14ac:dyDescent="0.4">
      <c r="G106" s="135"/>
      <c r="H106" s="136"/>
    </row>
    <row r="107" spans="7:8" ht="15" thickBot="1" x14ac:dyDescent="0.4">
      <c r="G107" s="142"/>
      <c r="H107" s="143"/>
    </row>
    <row r="108" spans="7:8" ht="15" thickBot="1" x14ac:dyDescent="0.4">
      <c r="G108" s="135"/>
      <c r="H108" s="136"/>
    </row>
    <row r="109" spans="7:8" ht="15" thickBot="1" x14ac:dyDescent="0.4">
      <c r="G109" s="140"/>
      <c r="H109" s="141"/>
    </row>
    <row r="110" spans="7:8" ht="15" thickBot="1" x14ac:dyDescent="0.4">
      <c r="G110" s="135"/>
      <c r="H110" s="136"/>
    </row>
    <row r="111" spans="7:8" ht="15" thickBot="1" x14ac:dyDescent="0.4">
      <c r="G111" s="135"/>
      <c r="H111" s="136"/>
    </row>
    <row r="112" spans="7:8" ht="15" thickBot="1" x14ac:dyDescent="0.4">
      <c r="G112" s="133"/>
      <c r="H112" s="134"/>
    </row>
    <row r="113" spans="7:8" ht="15" thickBot="1" x14ac:dyDescent="0.4">
      <c r="G113" s="135"/>
      <c r="H113" s="136"/>
    </row>
    <row r="114" spans="7:8" ht="15" thickBot="1" x14ac:dyDescent="0.4">
      <c r="G114" s="135"/>
      <c r="H114" s="136"/>
    </row>
    <row r="115" spans="7:8" ht="15" thickBot="1" x14ac:dyDescent="0.4">
      <c r="G115" s="135"/>
      <c r="H115" s="136"/>
    </row>
    <row r="116" spans="7:8" ht="15" thickBot="1" x14ac:dyDescent="0.4">
      <c r="G116" s="135"/>
      <c r="H116" s="136"/>
    </row>
    <row r="117" spans="7:8" ht="15" thickBot="1" x14ac:dyDescent="0.4">
      <c r="G117" s="135"/>
      <c r="H117" s="136"/>
    </row>
    <row r="118" spans="7:8" ht="15" thickBot="1" x14ac:dyDescent="0.4">
      <c r="G118" s="135"/>
      <c r="H118" s="136"/>
    </row>
    <row r="119" spans="7:8" ht="15" thickBot="1" x14ac:dyDescent="0.4">
      <c r="G119" s="133"/>
      <c r="H119" s="134"/>
    </row>
    <row r="120" spans="7:8" ht="15" thickBot="1" x14ac:dyDescent="0.4">
      <c r="G120" s="135"/>
      <c r="H120" s="136"/>
    </row>
    <row r="121" spans="7:8" ht="15" thickBot="1" x14ac:dyDescent="0.4">
      <c r="G121" s="135"/>
      <c r="H121" s="136"/>
    </row>
    <row r="122" spans="7:8" ht="15" thickBot="1" x14ac:dyDescent="0.4">
      <c r="G122" s="135"/>
      <c r="H122" s="136"/>
    </row>
    <row r="123" spans="7:8" ht="15" thickBot="1" x14ac:dyDescent="0.4">
      <c r="G123" s="135"/>
      <c r="H123" s="136"/>
    </row>
    <row r="124" spans="7:8" x14ac:dyDescent="0.35">
      <c r="G124" s="21"/>
      <c r="H124" s="21"/>
    </row>
    <row r="125" spans="7:8" x14ac:dyDescent="0.35">
      <c r="G125" s="21"/>
      <c r="H125" s="21"/>
    </row>
    <row r="126" spans="7:8" x14ac:dyDescent="0.35">
      <c r="G126" s="21"/>
      <c r="H126" s="21"/>
    </row>
    <row r="127" spans="7:8" x14ac:dyDescent="0.35">
      <c r="G127" s="21"/>
      <c r="H127" s="21"/>
    </row>
    <row r="128" spans="7:8" x14ac:dyDescent="0.35">
      <c r="G128" s="21"/>
      <c r="H128" s="21"/>
    </row>
    <row r="129" spans="7:8" x14ac:dyDescent="0.35">
      <c r="G129" s="21"/>
      <c r="H129" s="21"/>
    </row>
    <row r="130" spans="7:8" x14ac:dyDescent="0.35">
      <c r="G130" s="21"/>
      <c r="H130" s="21"/>
    </row>
    <row r="131" spans="7:8" x14ac:dyDescent="0.35">
      <c r="G131" s="21"/>
      <c r="H131" s="21"/>
    </row>
    <row r="132" spans="7:8" x14ac:dyDescent="0.35">
      <c r="G132" s="21"/>
      <c r="H132" s="21"/>
    </row>
    <row r="133" spans="7:8" x14ac:dyDescent="0.35">
      <c r="G133" s="21"/>
      <c r="H133" s="21"/>
    </row>
    <row r="134" spans="7:8" x14ac:dyDescent="0.35">
      <c r="G134" s="21"/>
      <c r="H134" s="21"/>
    </row>
    <row r="135" spans="7:8" x14ac:dyDescent="0.35">
      <c r="G135" s="21"/>
      <c r="H135" s="21"/>
    </row>
    <row r="136" spans="7:8" x14ac:dyDescent="0.35">
      <c r="G136" s="21"/>
      <c r="H136" s="21"/>
    </row>
    <row r="137" spans="7:8" x14ac:dyDescent="0.35">
      <c r="G137" s="21"/>
      <c r="H137" s="21"/>
    </row>
    <row r="138" spans="7:8" x14ac:dyDescent="0.35">
      <c r="G138" s="21"/>
      <c r="H138" s="21"/>
    </row>
    <row r="139" spans="7:8" x14ac:dyDescent="0.35">
      <c r="G139" s="21"/>
      <c r="H139" s="21"/>
    </row>
    <row r="140" spans="7:8" x14ac:dyDescent="0.35">
      <c r="G140" s="21"/>
      <c r="H140" s="21"/>
    </row>
    <row r="141" spans="7:8" x14ac:dyDescent="0.35">
      <c r="G141" s="21"/>
      <c r="H141" s="21"/>
    </row>
    <row r="142" spans="7:8" x14ac:dyDescent="0.35">
      <c r="G142" s="21"/>
      <c r="H142" s="21"/>
    </row>
    <row r="143" spans="7:8" x14ac:dyDescent="0.35">
      <c r="G143" s="21"/>
      <c r="H143" s="21"/>
    </row>
    <row r="144" spans="7:8" x14ac:dyDescent="0.35">
      <c r="G144" s="21"/>
      <c r="H144" s="21"/>
    </row>
    <row r="145" spans="7:8" x14ac:dyDescent="0.35">
      <c r="G145" s="21"/>
      <c r="H145" s="21"/>
    </row>
    <row r="146" spans="7:8" x14ac:dyDescent="0.35">
      <c r="G146" s="21"/>
      <c r="H146" s="21"/>
    </row>
    <row r="147" spans="7:8" x14ac:dyDescent="0.35">
      <c r="G147" s="21"/>
      <c r="H147" s="21"/>
    </row>
    <row r="148" spans="7:8" x14ac:dyDescent="0.35">
      <c r="G148" s="21"/>
      <c r="H148" s="21"/>
    </row>
    <row r="149" spans="7:8" x14ac:dyDescent="0.35">
      <c r="G149" s="21"/>
      <c r="H149" s="21"/>
    </row>
    <row r="150" spans="7:8" x14ac:dyDescent="0.35">
      <c r="G150" s="21"/>
      <c r="H150" s="21"/>
    </row>
    <row r="151" spans="7:8" x14ac:dyDescent="0.35">
      <c r="G151" s="21"/>
      <c r="H151" s="21"/>
    </row>
    <row r="152" spans="7:8" x14ac:dyDescent="0.35">
      <c r="G152" s="21"/>
      <c r="H152" s="21"/>
    </row>
    <row r="153" spans="7:8" x14ac:dyDescent="0.35">
      <c r="G153" s="21"/>
      <c r="H153" s="21"/>
    </row>
    <row r="154" spans="7:8" x14ac:dyDescent="0.35">
      <c r="G154" s="21"/>
      <c r="H154" s="21"/>
    </row>
    <row r="155" spans="7:8" x14ac:dyDescent="0.35">
      <c r="G155" s="21"/>
      <c r="H155" s="21"/>
    </row>
    <row r="156" spans="7:8" x14ac:dyDescent="0.35">
      <c r="G156" s="21"/>
      <c r="H156" s="21"/>
    </row>
    <row r="157" spans="7:8" x14ac:dyDescent="0.35">
      <c r="G157" s="21"/>
      <c r="H157" s="21"/>
    </row>
    <row r="158" spans="7:8" x14ac:dyDescent="0.35">
      <c r="G158" s="21"/>
      <c r="H158" s="21"/>
    </row>
    <row r="159" spans="7:8" x14ac:dyDescent="0.35">
      <c r="G159" s="21"/>
      <c r="H159" s="21"/>
    </row>
    <row r="160" spans="7:8" x14ac:dyDescent="0.35">
      <c r="G160" s="21"/>
      <c r="H160" s="21"/>
    </row>
    <row r="161" spans="7:8" x14ac:dyDescent="0.35">
      <c r="G161" s="21"/>
      <c r="H161" s="21"/>
    </row>
    <row r="162" spans="7:8" x14ac:dyDescent="0.35">
      <c r="G162" s="21"/>
      <c r="H162" s="21"/>
    </row>
    <row r="163" spans="7:8" x14ac:dyDescent="0.35">
      <c r="G163" s="21"/>
      <c r="H163" s="21"/>
    </row>
    <row r="164" spans="7:8" x14ac:dyDescent="0.35">
      <c r="G164" s="21"/>
      <c r="H164" s="21"/>
    </row>
    <row r="165" spans="7:8" x14ac:dyDescent="0.35">
      <c r="G165" s="21"/>
      <c r="H165" s="21"/>
    </row>
    <row r="166" spans="7:8" x14ac:dyDescent="0.35">
      <c r="G166" s="21"/>
      <c r="H166" s="21"/>
    </row>
    <row r="167" spans="7:8" x14ac:dyDescent="0.35">
      <c r="G167" s="21"/>
      <c r="H167" s="21"/>
    </row>
    <row r="168" spans="7:8" x14ac:dyDescent="0.35">
      <c r="G168" s="21"/>
      <c r="H168" s="21"/>
    </row>
    <row r="169" spans="7:8" x14ac:dyDescent="0.35">
      <c r="G169" s="21"/>
      <c r="H169" s="21"/>
    </row>
    <row r="170" spans="7:8" x14ac:dyDescent="0.35">
      <c r="G170" s="21"/>
      <c r="H170" s="21"/>
    </row>
    <row r="171" spans="7:8" x14ac:dyDescent="0.35">
      <c r="G171" s="21"/>
      <c r="H171" s="21"/>
    </row>
    <row r="172" spans="7:8" x14ac:dyDescent="0.35">
      <c r="G172" s="21"/>
      <c r="H172" s="21"/>
    </row>
    <row r="173" spans="7:8" x14ac:dyDescent="0.35">
      <c r="G173" s="21"/>
      <c r="H173" s="21"/>
    </row>
    <row r="174" spans="7:8" x14ac:dyDescent="0.35">
      <c r="G174" s="21"/>
      <c r="H174" s="21"/>
    </row>
    <row r="175" spans="7:8" x14ac:dyDescent="0.35">
      <c r="G175" s="21"/>
      <c r="H175" s="21"/>
    </row>
    <row r="176" spans="7:8" x14ac:dyDescent="0.35">
      <c r="G176" s="21"/>
      <c r="H176" s="21"/>
    </row>
    <row r="177" spans="7:8" x14ac:dyDescent="0.35">
      <c r="G177" s="21"/>
      <c r="H177" s="21"/>
    </row>
    <row r="178" spans="7:8" x14ac:dyDescent="0.35">
      <c r="G178" s="21"/>
      <c r="H178" s="21"/>
    </row>
    <row r="179" spans="7:8" x14ac:dyDescent="0.35">
      <c r="G179" s="21"/>
      <c r="H179" s="21"/>
    </row>
    <row r="180" spans="7:8" x14ac:dyDescent="0.35">
      <c r="G180" s="21"/>
      <c r="H180" s="21"/>
    </row>
    <row r="181" spans="7:8" x14ac:dyDescent="0.35">
      <c r="G181" s="21"/>
      <c r="H181" s="21"/>
    </row>
    <row r="182" spans="7:8" x14ac:dyDescent="0.35">
      <c r="G182" s="21"/>
      <c r="H182" s="21"/>
    </row>
    <row r="183" spans="7:8" x14ac:dyDescent="0.35">
      <c r="G183" s="21"/>
      <c r="H183" s="21"/>
    </row>
    <row r="184" spans="7:8" x14ac:dyDescent="0.35">
      <c r="G184" s="21"/>
      <c r="H184" s="21"/>
    </row>
    <row r="185" spans="7:8" x14ac:dyDescent="0.35">
      <c r="G185" s="21"/>
      <c r="H185" s="21"/>
    </row>
    <row r="186" spans="7:8" x14ac:dyDescent="0.35">
      <c r="G186" s="21"/>
      <c r="H186" s="21"/>
    </row>
    <row r="187" spans="7:8" x14ac:dyDescent="0.35">
      <c r="G187" s="21"/>
      <c r="H187" s="21"/>
    </row>
    <row r="188" spans="7:8" x14ac:dyDescent="0.35">
      <c r="G188" s="21"/>
      <c r="H188" s="21"/>
    </row>
    <row r="189" spans="7:8" x14ac:dyDescent="0.35">
      <c r="G189" s="21"/>
      <c r="H189" s="21"/>
    </row>
    <row r="190" spans="7:8" x14ac:dyDescent="0.35">
      <c r="G190" s="21"/>
      <c r="H190" s="21"/>
    </row>
    <row r="191" spans="7:8" x14ac:dyDescent="0.35">
      <c r="G191" s="21"/>
      <c r="H191" s="21"/>
    </row>
    <row r="192" spans="7:8" x14ac:dyDescent="0.35">
      <c r="G192" s="21"/>
      <c r="H192" s="21"/>
    </row>
    <row r="193" spans="7:8" x14ac:dyDescent="0.35">
      <c r="G193" s="21"/>
      <c r="H193" s="21"/>
    </row>
    <row r="194" spans="7:8" x14ac:dyDescent="0.35">
      <c r="G194" s="21"/>
      <c r="H194" s="21"/>
    </row>
    <row r="195" spans="7:8" x14ac:dyDescent="0.35">
      <c r="G195" s="21"/>
      <c r="H195" s="21"/>
    </row>
    <row r="196" spans="7:8" x14ac:dyDescent="0.35">
      <c r="G196" s="21"/>
      <c r="H196" s="21"/>
    </row>
    <row r="197" spans="7:8" x14ac:dyDescent="0.35">
      <c r="G197" s="21"/>
      <c r="H197" s="21"/>
    </row>
    <row r="198" spans="7:8" x14ac:dyDescent="0.35">
      <c r="G198" s="21"/>
      <c r="H198" s="21"/>
    </row>
    <row r="199" spans="7:8" x14ac:dyDescent="0.35">
      <c r="G199" s="21"/>
      <c r="H199" s="21"/>
    </row>
    <row r="200" spans="7:8" x14ac:dyDescent="0.35">
      <c r="G200" s="21"/>
      <c r="H200" s="21"/>
    </row>
    <row r="201" spans="7:8" x14ac:dyDescent="0.35">
      <c r="G201" s="21"/>
      <c r="H201" s="21"/>
    </row>
    <row r="202" spans="7:8" x14ac:dyDescent="0.35">
      <c r="G202" s="21"/>
      <c r="H202" s="21"/>
    </row>
    <row r="203" spans="7:8" x14ac:dyDescent="0.35">
      <c r="G203" s="21"/>
      <c r="H203" s="21"/>
    </row>
    <row r="204" spans="7:8" x14ac:dyDescent="0.35">
      <c r="G204" s="21"/>
      <c r="H204" s="21"/>
    </row>
    <row r="205" spans="7:8" x14ac:dyDescent="0.35">
      <c r="G205" s="21"/>
      <c r="H205" s="21"/>
    </row>
    <row r="206" spans="7:8" x14ac:dyDescent="0.35">
      <c r="G206" s="21"/>
      <c r="H206" s="21"/>
    </row>
    <row r="207" spans="7:8" x14ac:dyDescent="0.35">
      <c r="G207" s="21"/>
      <c r="H207" s="21"/>
    </row>
    <row r="208" spans="7:8" x14ac:dyDescent="0.35">
      <c r="G208" s="21"/>
      <c r="H208" s="21"/>
    </row>
    <row r="209" spans="7:8" x14ac:dyDescent="0.35">
      <c r="G209" s="21"/>
      <c r="H209" s="21"/>
    </row>
    <row r="210" spans="7:8" x14ac:dyDescent="0.35">
      <c r="G210" s="21"/>
      <c r="H210" s="21"/>
    </row>
    <row r="211" spans="7:8" x14ac:dyDescent="0.35">
      <c r="G211" s="21"/>
      <c r="H211" s="21"/>
    </row>
    <row r="212" spans="7:8" x14ac:dyDescent="0.35">
      <c r="G212" s="21"/>
      <c r="H212" s="21"/>
    </row>
    <row r="213" spans="7:8" x14ac:dyDescent="0.35">
      <c r="G213" s="21"/>
      <c r="H213" s="21"/>
    </row>
    <row r="214" spans="7:8" x14ac:dyDescent="0.35">
      <c r="G214" s="21"/>
      <c r="H214" s="21"/>
    </row>
    <row r="215" spans="7:8" x14ac:dyDescent="0.35">
      <c r="G215" s="21"/>
      <c r="H215" s="21"/>
    </row>
    <row r="216" spans="7:8" x14ac:dyDescent="0.35">
      <c r="G216" s="21"/>
      <c r="H216" s="21"/>
    </row>
    <row r="217" spans="7:8" x14ac:dyDescent="0.35">
      <c r="G217" s="21"/>
      <c r="H217" s="21"/>
    </row>
    <row r="218" spans="7:8" x14ac:dyDescent="0.35">
      <c r="G218" s="21"/>
      <c r="H218" s="21"/>
    </row>
    <row r="219" spans="7:8" x14ac:dyDescent="0.35">
      <c r="G219" s="21"/>
      <c r="H219" s="21"/>
    </row>
    <row r="220" spans="7:8" x14ac:dyDescent="0.35">
      <c r="G220" s="21"/>
      <c r="H220" s="21"/>
    </row>
    <row r="221" spans="7:8" x14ac:dyDescent="0.35">
      <c r="G221" s="21"/>
      <c r="H221" s="21"/>
    </row>
    <row r="222" spans="7:8" x14ac:dyDescent="0.35">
      <c r="G222" s="21"/>
      <c r="H222" s="21"/>
    </row>
    <row r="223" spans="7:8" x14ac:dyDescent="0.35">
      <c r="G223" s="21"/>
      <c r="H223" s="21"/>
    </row>
    <row r="224" spans="7:8" x14ac:dyDescent="0.35">
      <c r="G224" s="21"/>
      <c r="H224" s="21"/>
    </row>
    <row r="225" spans="7:8" x14ac:dyDescent="0.35">
      <c r="G225" s="21"/>
      <c r="H225" s="21"/>
    </row>
    <row r="226" spans="7:8" x14ac:dyDescent="0.35">
      <c r="G226" s="21"/>
      <c r="H226" s="21"/>
    </row>
    <row r="227" spans="7:8" x14ac:dyDescent="0.35">
      <c r="G227" s="21"/>
      <c r="H227" s="21"/>
    </row>
    <row r="228" spans="7:8" x14ac:dyDescent="0.35">
      <c r="G228" s="21"/>
      <c r="H228" s="21"/>
    </row>
    <row r="229" spans="7:8" x14ac:dyDescent="0.35">
      <c r="G229" s="21"/>
      <c r="H229" s="21"/>
    </row>
    <row r="230" spans="7:8" x14ac:dyDescent="0.35">
      <c r="G230" s="21"/>
      <c r="H230" s="21"/>
    </row>
    <row r="231" spans="7:8" x14ac:dyDescent="0.35">
      <c r="G231" s="21"/>
      <c r="H231" s="21"/>
    </row>
    <row r="232" spans="7:8" x14ac:dyDescent="0.35">
      <c r="G232" s="21"/>
      <c r="H232" s="21"/>
    </row>
    <row r="233" spans="7:8" x14ac:dyDescent="0.35">
      <c r="G233" s="21"/>
      <c r="H233" s="21"/>
    </row>
    <row r="234" spans="7:8" x14ac:dyDescent="0.35">
      <c r="G234" s="21"/>
      <c r="H234" s="21"/>
    </row>
    <row r="235" spans="7:8" x14ac:dyDescent="0.35">
      <c r="G235" s="21"/>
      <c r="H235" s="21"/>
    </row>
    <row r="236" spans="7:8" x14ac:dyDescent="0.35">
      <c r="G236" s="21"/>
      <c r="H236" s="21"/>
    </row>
    <row r="237" spans="7:8" x14ac:dyDescent="0.35">
      <c r="G237" s="21"/>
      <c r="H237" s="21"/>
    </row>
    <row r="238" spans="7:8" x14ac:dyDescent="0.35">
      <c r="G238" s="21"/>
      <c r="H238" s="21"/>
    </row>
    <row r="239" spans="7:8" x14ac:dyDescent="0.35">
      <c r="G239" s="21"/>
      <c r="H239" s="21"/>
    </row>
    <row r="240" spans="7:8" x14ac:dyDescent="0.35">
      <c r="G240" s="21"/>
      <c r="H240" s="21"/>
    </row>
    <row r="241" spans="7:8" x14ac:dyDescent="0.35">
      <c r="G241" s="21"/>
      <c r="H241" s="21"/>
    </row>
    <row r="242" spans="7:8" x14ac:dyDescent="0.35">
      <c r="G242" s="21"/>
      <c r="H242" s="21"/>
    </row>
    <row r="243" spans="7:8" x14ac:dyDescent="0.35">
      <c r="G243" s="21"/>
      <c r="H243" s="21"/>
    </row>
    <row r="244" spans="7:8" x14ac:dyDescent="0.35">
      <c r="G244" s="21"/>
      <c r="H244" s="21"/>
    </row>
    <row r="245" spans="7:8" x14ac:dyDescent="0.35">
      <c r="G245" s="21"/>
      <c r="H245" s="21"/>
    </row>
    <row r="246" spans="7:8" x14ac:dyDescent="0.35">
      <c r="G246" s="21"/>
      <c r="H246" s="21"/>
    </row>
    <row r="247" spans="7:8" x14ac:dyDescent="0.35">
      <c r="G247" s="21"/>
      <c r="H247" s="21"/>
    </row>
    <row r="248" spans="7:8" x14ac:dyDescent="0.35">
      <c r="G248" s="21"/>
      <c r="H248" s="21"/>
    </row>
    <row r="249" spans="7:8" x14ac:dyDescent="0.35">
      <c r="G249" s="21"/>
      <c r="H249" s="21"/>
    </row>
    <row r="250" spans="7:8" x14ac:dyDescent="0.35">
      <c r="G250" s="21"/>
      <c r="H250" s="21"/>
    </row>
    <row r="251" spans="7:8" x14ac:dyDescent="0.35">
      <c r="G251" s="21"/>
      <c r="H251" s="21"/>
    </row>
    <row r="252" spans="7:8" x14ac:dyDescent="0.35">
      <c r="G252" s="21"/>
      <c r="H252" s="21"/>
    </row>
    <row r="253" spans="7:8" x14ac:dyDescent="0.35">
      <c r="G253" s="21"/>
      <c r="H253" s="21"/>
    </row>
    <row r="254" spans="7:8" x14ac:dyDescent="0.35">
      <c r="G254" s="21"/>
      <c r="H254" s="21"/>
    </row>
    <row r="255" spans="7:8" x14ac:dyDescent="0.35">
      <c r="G255" s="21"/>
      <c r="H255" s="21"/>
    </row>
    <row r="256" spans="7:8" x14ac:dyDescent="0.35">
      <c r="G256" s="21"/>
      <c r="H256" s="21"/>
    </row>
    <row r="257" spans="7:8" x14ac:dyDescent="0.35">
      <c r="G257" s="21"/>
      <c r="H257" s="21"/>
    </row>
    <row r="258" spans="7:8" x14ac:dyDescent="0.35">
      <c r="G258" s="21"/>
      <c r="H258" s="21"/>
    </row>
    <row r="259" spans="7:8" x14ac:dyDescent="0.35">
      <c r="G259" s="21"/>
      <c r="H259" s="21"/>
    </row>
    <row r="260" spans="7:8" x14ac:dyDescent="0.35">
      <c r="G260" s="21"/>
      <c r="H260" s="21"/>
    </row>
    <row r="261" spans="7:8" x14ac:dyDescent="0.35">
      <c r="G261" s="21"/>
      <c r="H261" s="21"/>
    </row>
    <row r="262" spans="7:8" x14ac:dyDescent="0.35">
      <c r="G262" s="21"/>
      <c r="H262" s="21"/>
    </row>
    <row r="263" spans="7:8" x14ac:dyDescent="0.35">
      <c r="G263" s="21"/>
      <c r="H263" s="21"/>
    </row>
    <row r="264" spans="7:8" x14ac:dyDescent="0.35">
      <c r="G264" s="21"/>
      <c r="H264" s="21"/>
    </row>
    <row r="265" spans="7:8" x14ac:dyDescent="0.35">
      <c r="G265" s="21"/>
      <c r="H265" s="21"/>
    </row>
    <row r="266" spans="7:8" x14ac:dyDescent="0.35">
      <c r="G266" s="21"/>
      <c r="H266" s="21"/>
    </row>
    <row r="267" spans="7:8" x14ac:dyDescent="0.35">
      <c r="G267" s="21"/>
      <c r="H267" s="21"/>
    </row>
    <row r="268" spans="7:8" x14ac:dyDescent="0.35">
      <c r="G268" s="21"/>
      <c r="H268" s="21"/>
    </row>
    <row r="269" spans="7:8" x14ac:dyDescent="0.35">
      <c r="G269" s="21"/>
      <c r="H269" s="21"/>
    </row>
    <row r="270" spans="7:8" x14ac:dyDescent="0.35">
      <c r="G270" s="21"/>
      <c r="H270" s="21"/>
    </row>
    <row r="271" spans="7:8" x14ac:dyDescent="0.35">
      <c r="G271" s="21"/>
      <c r="H271" s="21"/>
    </row>
    <row r="272" spans="7:8" x14ac:dyDescent="0.35">
      <c r="G272" s="21"/>
      <c r="H272" s="21"/>
    </row>
    <row r="273" spans="7:8" x14ac:dyDescent="0.35">
      <c r="G273" s="21"/>
      <c r="H273" s="21"/>
    </row>
    <row r="274" spans="7:8" x14ac:dyDescent="0.35">
      <c r="G274" s="21"/>
      <c r="H274" s="21"/>
    </row>
    <row r="275" spans="7:8" x14ac:dyDescent="0.35">
      <c r="G275" s="21"/>
      <c r="H275" s="21"/>
    </row>
    <row r="276" spans="7:8" x14ac:dyDescent="0.35">
      <c r="G276" s="21"/>
      <c r="H276" s="21"/>
    </row>
    <row r="277" spans="7:8" x14ac:dyDescent="0.35">
      <c r="G277" s="21"/>
      <c r="H277" s="21"/>
    </row>
    <row r="278" spans="7:8" x14ac:dyDescent="0.35">
      <c r="G278" s="21"/>
      <c r="H278" s="21"/>
    </row>
    <row r="279" spans="7:8" x14ac:dyDescent="0.35">
      <c r="G279" s="21"/>
      <c r="H279" s="21"/>
    </row>
    <row r="280" spans="7:8" x14ac:dyDescent="0.35">
      <c r="G280" s="21"/>
      <c r="H280" s="21"/>
    </row>
    <row r="281" spans="7:8" x14ac:dyDescent="0.35">
      <c r="G281" s="21"/>
      <c r="H281" s="21"/>
    </row>
    <row r="282" spans="7:8" x14ac:dyDescent="0.35">
      <c r="G282" s="21"/>
      <c r="H282" s="21"/>
    </row>
    <row r="283" spans="7:8" x14ac:dyDescent="0.35">
      <c r="G283" s="21"/>
      <c r="H283" s="21"/>
    </row>
    <row r="284" spans="7:8" x14ac:dyDescent="0.35">
      <c r="G284" s="21"/>
      <c r="H284" s="21"/>
    </row>
    <row r="285" spans="7:8" x14ac:dyDescent="0.35">
      <c r="G285" s="21"/>
      <c r="H285" s="21"/>
    </row>
    <row r="286" spans="7:8" x14ac:dyDescent="0.35">
      <c r="G286" s="21"/>
      <c r="H286" s="21"/>
    </row>
    <row r="287" spans="7:8" x14ac:dyDescent="0.35">
      <c r="G287" s="21"/>
      <c r="H287" s="21"/>
    </row>
    <row r="288" spans="7:8" x14ac:dyDescent="0.35">
      <c r="G288" s="21"/>
      <c r="H288" s="21"/>
    </row>
    <row r="289" spans="7:8" x14ac:dyDescent="0.35">
      <c r="G289" s="21"/>
      <c r="H289" s="21"/>
    </row>
    <row r="290" spans="7:8" x14ac:dyDescent="0.35">
      <c r="G290" s="21"/>
      <c r="H290" s="21"/>
    </row>
    <row r="291" spans="7:8" x14ac:dyDescent="0.35">
      <c r="G291" s="21"/>
      <c r="H291" s="21"/>
    </row>
    <row r="292" spans="7:8" x14ac:dyDescent="0.35">
      <c r="G292" s="21"/>
      <c r="H292" s="21"/>
    </row>
    <row r="293" spans="7:8" x14ac:dyDescent="0.35">
      <c r="G293" s="21"/>
      <c r="H293" s="21"/>
    </row>
    <row r="294" spans="7:8" x14ac:dyDescent="0.35">
      <c r="G294" s="21"/>
      <c r="H294" s="21"/>
    </row>
    <row r="295" spans="7:8" x14ac:dyDescent="0.35">
      <c r="G295" s="21"/>
      <c r="H295" s="21"/>
    </row>
    <row r="296" spans="7:8" x14ac:dyDescent="0.35">
      <c r="G296" s="21"/>
      <c r="H296" s="21"/>
    </row>
    <row r="297" spans="7:8" x14ac:dyDescent="0.35">
      <c r="G297" s="21"/>
      <c r="H297" s="21"/>
    </row>
    <row r="298" spans="7:8" x14ac:dyDescent="0.35">
      <c r="G298" s="21"/>
      <c r="H298" s="21"/>
    </row>
    <row r="299" spans="7:8" x14ac:dyDescent="0.35">
      <c r="G299" s="21"/>
      <c r="H299" s="21"/>
    </row>
    <row r="300" spans="7:8" x14ac:dyDescent="0.35">
      <c r="G300" s="21"/>
      <c r="H300" s="21"/>
    </row>
    <row r="301" spans="7:8" x14ac:dyDescent="0.35">
      <c r="G301" s="21"/>
      <c r="H301" s="21"/>
    </row>
    <row r="302" spans="7:8" x14ac:dyDescent="0.35">
      <c r="G302" s="21"/>
      <c r="H302" s="21"/>
    </row>
    <row r="303" spans="7:8" x14ac:dyDescent="0.35">
      <c r="G303" s="21"/>
      <c r="H303" s="21"/>
    </row>
    <row r="304" spans="7:8" x14ac:dyDescent="0.35">
      <c r="G304" s="21"/>
      <c r="H304" s="21"/>
    </row>
    <row r="305" spans="7:8" x14ac:dyDescent="0.35">
      <c r="G305" s="21"/>
      <c r="H305" s="21"/>
    </row>
    <row r="306" spans="7:8" x14ac:dyDescent="0.35">
      <c r="G306" s="21"/>
      <c r="H306" s="21"/>
    </row>
    <row r="307" spans="7:8" x14ac:dyDescent="0.35">
      <c r="G307" s="21"/>
      <c r="H307" s="21"/>
    </row>
    <row r="308" spans="7:8" x14ac:dyDescent="0.35">
      <c r="G308" s="21"/>
      <c r="H308" s="21"/>
    </row>
    <row r="309" spans="7:8" x14ac:dyDescent="0.35">
      <c r="G309" s="21"/>
      <c r="H309" s="21"/>
    </row>
    <row r="310" spans="7:8" x14ac:dyDescent="0.35">
      <c r="G310" s="21"/>
      <c r="H310" s="21"/>
    </row>
    <row r="311" spans="7:8" x14ac:dyDescent="0.35">
      <c r="G311" s="21"/>
      <c r="H311" s="21"/>
    </row>
    <row r="312" spans="7:8" x14ac:dyDescent="0.35">
      <c r="G312" s="21"/>
      <c r="H312" s="21"/>
    </row>
    <row r="313" spans="7:8" x14ac:dyDescent="0.35">
      <c r="G313" s="21"/>
      <c r="H313" s="21"/>
    </row>
    <row r="314" spans="7:8" x14ac:dyDescent="0.35">
      <c r="G314" s="21"/>
      <c r="H314" s="21"/>
    </row>
    <row r="315" spans="7:8" x14ac:dyDescent="0.35">
      <c r="G315" s="21"/>
      <c r="H315" s="21"/>
    </row>
    <row r="316" spans="7:8" x14ac:dyDescent="0.35">
      <c r="G316" s="21"/>
      <c r="H316" s="21"/>
    </row>
    <row r="317" spans="7:8" x14ac:dyDescent="0.35">
      <c r="G317" s="21"/>
      <c r="H317" s="21"/>
    </row>
    <row r="318" spans="7:8" x14ac:dyDescent="0.35">
      <c r="G318" s="21"/>
      <c r="H318" s="21"/>
    </row>
    <row r="319" spans="7:8" x14ac:dyDescent="0.35">
      <c r="G319" s="21"/>
      <c r="H319" s="21"/>
    </row>
    <row r="320" spans="7:8" x14ac:dyDescent="0.35">
      <c r="G320" s="21"/>
      <c r="H320" s="21"/>
    </row>
    <row r="321" spans="7:8" x14ac:dyDescent="0.35">
      <c r="G321" s="21"/>
      <c r="H321" s="21"/>
    </row>
    <row r="322" spans="7:8" x14ac:dyDescent="0.35">
      <c r="G322" s="21"/>
      <c r="H322" s="21"/>
    </row>
    <row r="323" spans="7:8" x14ac:dyDescent="0.35">
      <c r="G323" s="21"/>
      <c r="H323" s="21"/>
    </row>
    <row r="324" spans="7:8" x14ac:dyDescent="0.35">
      <c r="G324" s="21"/>
      <c r="H324" s="21"/>
    </row>
    <row r="325" spans="7:8" x14ac:dyDescent="0.35">
      <c r="G325" s="21"/>
      <c r="H325" s="21"/>
    </row>
    <row r="326" spans="7:8" x14ac:dyDescent="0.35">
      <c r="G326" s="21"/>
      <c r="H326" s="21"/>
    </row>
    <row r="327" spans="7:8" x14ac:dyDescent="0.35">
      <c r="G327" s="21"/>
      <c r="H327" s="21"/>
    </row>
    <row r="328" spans="7:8" x14ac:dyDescent="0.35">
      <c r="G328" s="21"/>
      <c r="H328" s="21"/>
    </row>
    <row r="329" spans="7:8" x14ac:dyDescent="0.35">
      <c r="G329" s="21"/>
      <c r="H329" s="21"/>
    </row>
    <row r="330" spans="7:8" x14ac:dyDescent="0.35">
      <c r="G330" s="21"/>
      <c r="H330" s="21"/>
    </row>
    <row r="331" spans="7:8" x14ac:dyDescent="0.35">
      <c r="G331" s="21"/>
      <c r="H331" s="21"/>
    </row>
    <row r="332" spans="7:8" x14ac:dyDescent="0.35">
      <c r="G332" s="21"/>
      <c r="H332" s="21"/>
    </row>
    <row r="333" spans="7:8" x14ac:dyDescent="0.35">
      <c r="G333" s="21"/>
      <c r="H333" s="21"/>
    </row>
    <row r="334" spans="7:8" x14ac:dyDescent="0.35">
      <c r="G334" s="21"/>
      <c r="H334" s="21"/>
    </row>
    <row r="335" spans="7:8" x14ac:dyDescent="0.35">
      <c r="G335" s="21"/>
      <c r="H335" s="21"/>
    </row>
    <row r="336" spans="7:8" x14ac:dyDescent="0.35">
      <c r="G336" s="21"/>
      <c r="H336" s="21"/>
    </row>
    <row r="337" spans="7:8" x14ac:dyDescent="0.35">
      <c r="G337" s="21"/>
      <c r="H337" s="21"/>
    </row>
    <row r="338" spans="7:8" x14ac:dyDescent="0.35">
      <c r="G338" s="21"/>
      <c r="H338" s="21"/>
    </row>
    <row r="339" spans="7:8" x14ac:dyDescent="0.35">
      <c r="G339" s="21"/>
      <c r="H339" s="21"/>
    </row>
    <row r="340" spans="7:8" x14ac:dyDescent="0.35">
      <c r="G340" s="21"/>
      <c r="H340" s="21"/>
    </row>
    <row r="341" spans="7:8" x14ac:dyDescent="0.35">
      <c r="G341" s="21"/>
      <c r="H341" s="21"/>
    </row>
    <row r="342" spans="7:8" x14ac:dyDescent="0.35">
      <c r="G342" s="21"/>
      <c r="H342" s="21"/>
    </row>
    <row r="343" spans="7:8" x14ac:dyDescent="0.35">
      <c r="G343" s="21"/>
      <c r="H343" s="21"/>
    </row>
    <row r="344" spans="7:8" x14ac:dyDescent="0.35">
      <c r="G344" s="21"/>
      <c r="H344" s="21"/>
    </row>
    <row r="345" spans="7:8" x14ac:dyDescent="0.35">
      <c r="G345" s="21"/>
      <c r="H345" s="21"/>
    </row>
    <row r="346" spans="7:8" x14ac:dyDescent="0.35">
      <c r="G346" s="21"/>
      <c r="H346" s="21"/>
    </row>
    <row r="347" spans="7:8" x14ac:dyDescent="0.35">
      <c r="G347" s="21"/>
      <c r="H347" s="21"/>
    </row>
    <row r="348" spans="7:8" x14ac:dyDescent="0.35">
      <c r="G348" s="21"/>
      <c r="H348" s="21"/>
    </row>
    <row r="349" spans="7:8" x14ac:dyDescent="0.35">
      <c r="G349" s="21"/>
      <c r="H349" s="21"/>
    </row>
    <row r="350" spans="7:8" x14ac:dyDescent="0.35">
      <c r="G350" s="21"/>
      <c r="H350" s="21"/>
    </row>
    <row r="351" spans="7:8" x14ac:dyDescent="0.35">
      <c r="G351" s="21"/>
      <c r="H351" s="21"/>
    </row>
    <row r="352" spans="7:8" x14ac:dyDescent="0.35">
      <c r="G352" s="21"/>
      <c r="H352" s="21"/>
    </row>
    <row r="353" spans="7:8" x14ac:dyDescent="0.35">
      <c r="G353" s="21"/>
      <c r="H353" s="21"/>
    </row>
    <row r="354" spans="7:8" x14ac:dyDescent="0.35">
      <c r="G354" s="21"/>
      <c r="H354" s="21"/>
    </row>
    <row r="355" spans="7:8" x14ac:dyDescent="0.35">
      <c r="G355" s="21"/>
      <c r="H355" s="21"/>
    </row>
    <row r="356" spans="7:8" x14ac:dyDescent="0.35">
      <c r="G356" s="21"/>
      <c r="H356" s="21"/>
    </row>
    <row r="357" spans="7:8" x14ac:dyDescent="0.35">
      <c r="G357" s="21"/>
      <c r="H357" s="21"/>
    </row>
    <row r="358" spans="7:8" x14ac:dyDescent="0.35">
      <c r="G358" s="21"/>
      <c r="H358" s="21"/>
    </row>
    <row r="359" spans="7:8" x14ac:dyDescent="0.35">
      <c r="G359" s="21"/>
      <c r="H359" s="21"/>
    </row>
    <row r="360" spans="7:8" x14ac:dyDescent="0.35">
      <c r="G360" s="21"/>
      <c r="H360" s="21"/>
    </row>
    <row r="361" spans="7:8" x14ac:dyDescent="0.35">
      <c r="G361" s="21"/>
      <c r="H361" s="21"/>
    </row>
    <row r="362" spans="7:8" x14ac:dyDescent="0.35">
      <c r="G362" s="21"/>
      <c r="H362" s="21"/>
    </row>
    <row r="363" spans="7:8" x14ac:dyDescent="0.35">
      <c r="G363" s="21"/>
      <c r="H363" s="21"/>
    </row>
    <row r="364" spans="7:8" x14ac:dyDescent="0.35">
      <c r="G364" s="21"/>
      <c r="H364" s="21"/>
    </row>
    <row r="365" spans="7:8" x14ac:dyDescent="0.35">
      <c r="G365" s="21"/>
      <c r="H365" s="21"/>
    </row>
    <row r="366" spans="7:8" x14ac:dyDescent="0.35">
      <c r="G366" s="21"/>
      <c r="H366" s="21"/>
    </row>
    <row r="367" spans="7:8" x14ac:dyDescent="0.35">
      <c r="G367" s="21"/>
      <c r="H367" s="21"/>
    </row>
    <row r="368" spans="7:8" x14ac:dyDescent="0.35">
      <c r="G368" s="21"/>
      <c r="H368" s="21"/>
    </row>
    <row r="369" spans="7:8" x14ac:dyDescent="0.35">
      <c r="G369" s="21"/>
      <c r="H369" s="21"/>
    </row>
    <row r="370" spans="7:8" x14ac:dyDescent="0.35">
      <c r="G370" s="21"/>
      <c r="H370" s="21"/>
    </row>
    <row r="371" spans="7:8" x14ac:dyDescent="0.35">
      <c r="G371" s="21"/>
      <c r="H371" s="21"/>
    </row>
    <row r="372" spans="7:8" x14ac:dyDescent="0.35">
      <c r="G372" s="21"/>
      <c r="H372" s="21"/>
    </row>
    <row r="373" spans="7:8" x14ac:dyDescent="0.35">
      <c r="G373" s="21"/>
      <c r="H373" s="21"/>
    </row>
    <row r="374" spans="7:8" x14ac:dyDescent="0.35">
      <c r="G374" s="21"/>
      <c r="H374" s="21"/>
    </row>
    <row r="375" spans="7:8" x14ac:dyDescent="0.35">
      <c r="G375" s="21"/>
      <c r="H375" s="21"/>
    </row>
    <row r="376" spans="7:8" x14ac:dyDescent="0.35">
      <c r="G376" s="21"/>
      <c r="H376" s="21"/>
    </row>
    <row r="377" spans="7:8" x14ac:dyDescent="0.35">
      <c r="G377" s="21"/>
      <c r="H377" s="21"/>
    </row>
    <row r="378" spans="7:8" x14ac:dyDescent="0.35">
      <c r="G378" s="21"/>
      <c r="H378" s="21"/>
    </row>
    <row r="379" spans="7:8" x14ac:dyDescent="0.35">
      <c r="G379" s="21"/>
      <c r="H379" s="21"/>
    </row>
    <row r="380" spans="7:8" x14ac:dyDescent="0.35">
      <c r="G380" s="21"/>
      <c r="H380" s="21"/>
    </row>
    <row r="381" spans="7:8" x14ac:dyDescent="0.35">
      <c r="G381" s="21"/>
      <c r="H381" s="21"/>
    </row>
    <row r="382" spans="7:8" x14ac:dyDescent="0.35">
      <c r="G382" s="21"/>
      <c r="H382" s="21"/>
    </row>
    <row r="383" spans="7:8" x14ac:dyDescent="0.35">
      <c r="G383" s="21"/>
      <c r="H383" s="21"/>
    </row>
    <row r="384" spans="7:8" x14ac:dyDescent="0.35">
      <c r="G384" s="21"/>
      <c r="H384" s="21"/>
    </row>
    <row r="385" spans="7:8" x14ac:dyDescent="0.35">
      <c r="G385" s="21"/>
      <c r="H385" s="21"/>
    </row>
    <row r="386" spans="7:8" x14ac:dyDescent="0.35">
      <c r="G386" s="21"/>
      <c r="H386" s="21"/>
    </row>
    <row r="387" spans="7:8" x14ac:dyDescent="0.35">
      <c r="G387" s="21"/>
      <c r="H387" s="21"/>
    </row>
    <row r="388" spans="7:8" x14ac:dyDescent="0.35">
      <c r="G388" s="21"/>
      <c r="H388" s="21"/>
    </row>
    <row r="389" spans="7:8" x14ac:dyDescent="0.35">
      <c r="G389" s="21"/>
      <c r="H389" s="21"/>
    </row>
    <row r="390" spans="7:8" x14ac:dyDescent="0.35">
      <c r="G390" s="21"/>
      <c r="H390" s="21"/>
    </row>
    <row r="391" spans="7:8" x14ac:dyDescent="0.35">
      <c r="G391" s="21"/>
      <c r="H391" s="21"/>
    </row>
    <row r="392" spans="7:8" x14ac:dyDescent="0.35">
      <c r="G392" s="21"/>
      <c r="H392" s="21"/>
    </row>
    <row r="393" spans="7:8" x14ac:dyDescent="0.35">
      <c r="G393" s="21"/>
      <c r="H393" s="21"/>
    </row>
    <row r="394" spans="7:8" x14ac:dyDescent="0.35">
      <c r="G394" s="21"/>
      <c r="H394" s="21"/>
    </row>
    <row r="395" spans="7:8" x14ac:dyDescent="0.35">
      <c r="G395" s="21"/>
      <c r="H395" s="21"/>
    </row>
    <row r="396" spans="7:8" x14ac:dyDescent="0.35">
      <c r="G396" s="21"/>
      <c r="H396" s="21"/>
    </row>
    <row r="397" spans="7:8" x14ac:dyDescent="0.35">
      <c r="G397" s="21"/>
      <c r="H397" s="21"/>
    </row>
    <row r="398" spans="7:8" x14ac:dyDescent="0.35">
      <c r="G398" s="21"/>
      <c r="H398" s="21"/>
    </row>
    <row r="399" spans="7:8" x14ac:dyDescent="0.35">
      <c r="G399" s="21"/>
      <c r="H399" s="21"/>
    </row>
    <row r="400" spans="7:8" x14ac:dyDescent="0.35">
      <c r="G400" s="21"/>
      <c r="H400" s="21"/>
    </row>
    <row r="401" spans="7:8" x14ac:dyDescent="0.35">
      <c r="G401" s="21"/>
      <c r="H401" s="21"/>
    </row>
    <row r="402" spans="7:8" x14ac:dyDescent="0.35">
      <c r="G402" s="21"/>
      <c r="H402" s="21"/>
    </row>
    <row r="403" spans="7:8" x14ac:dyDescent="0.35">
      <c r="G403" s="21"/>
      <c r="H403" s="21"/>
    </row>
    <row r="404" spans="7:8" x14ac:dyDescent="0.35">
      <c r="G404" s="21"/>
      <c r="H404" s="21"/>
    </row>
    <row r="405" spans="7:8" x14ac:dyDescent="0.35">
      <c r="G405" s="21"/>
      <c r="H405" s="21"/>
    </row>
    <row r="406" spans="7:8" x14ac:dyDescent="0.35">
      <c r="G406" s="21"/>
      <c r="H406" s="21"/>
    </row>
    <row r="407" spans="7:8" x14ac:dyDescent="0.35">
      <c r="G407" s="21"/>
      <c r="H407" s="21"/>
    </row>
    <row r="408" spans="7:8" x14ac:dyDescent="0.35">
      <c r="G408" s="21"/>
      <c r="H408" s="21"/>
    </row>
    <row r="409" spans="7:8" x14ac:dyDescent="0.35">
      <c r="G409" s="21"/>
      <c r="H409" s="21"/>
    </row>
    <row r="410" spans="7:8" x14ac:dyDescent="0.35">
      <c r="G410" s="21"/>
      <c r="H410" s="21"/>
    </row>
    <row r="411" spans="7:8" x14ac:dyDescent="0.35">
      <c r="G411" s="21"/>
      <c r="H411" s="21"/>
    </row>
    <row r="412" spans="7:8" x14ac:dyDescent="0.35">
      <c r="G412" s="21"/>
      <c r="H412" s="21"/>
    </row>
    <row r="413" spans="7:8" x14ac:dyDescent="0.35">
      <c r="G413" s="21"/>
      <c r="H413" s="21"/>
    </row>
    <row r="414" spans="7:8" x14ac:dyDescent="0.35">
      <c r="G414" s="21"/>
      <c r="H414" s="21"/>
    </row>
    <row r="415" spans="7:8" x14ac:dyDescent="0.35">
      <c r="G415" s="21"/>
      <c r="H415" s="21"/>
    </row>
    <row r="416" spans="7:8" x14ac:dyDescent="0.35">
      <c r="G416" s="21"/>
      <c r="H416" s="21"/>
    </row>
    <row r="417" spans="7:8" x14ac:dyDescent="0.35">
      <c r="G417" s="21"/>
      <c r="H417" s="21"/>
    </row>
    <row r="418" spans="7:8" x14ac:dyDescent="0.35">
      <c r="G418" s="21"/>
      <c r="H418" s="21"/>
    </row>
    <row r="419" spans="7:8" x14ac:dyDescent="0.35">
      <c r="G419" s="21"/>
      <c r="H419" s="21"/>
    </row>
    <row r="420" spans="7:8" x14ac:dyDescent="0.35">
      <c r="G420" s="21"/>
      <c r="H420" s="21"/>
    </row>
    <row r="421" spans="7:8" x14ac:dyDescent="0.35">
      <c r="G421" s="21"/>
      <c r="H421" s="21"/>
    </row>
    <row r="422" spans="7:8" x14ac:dyDescent="0.35">
      <c r="G422" s="21"/>
      <c r="H422" s="21"/>
    </row>
    <row r="423" spans="7:8" x14ac:dyDescent="0.35">
      <c r="G423" s="21"/>
      <c r="H423" s="21"/>
    </row>
    <row r="424" spans="7:8" x14ac:dyDescent="0.35">
      <c r="G424" s="21"/>
      <c r="H424" s="21"/>
    </row>
    <row r="425" spans="7:8" x14ac:dyDescent="0.35">
      <c r="G425" s="21"/>
      <c r="H425" s="21"/>
    </row>
    <row r="426" spans="7:8" x14ac:dyDescent="0.35">
      <c r="G426" s="21"/>
      <c r="H426" s="21"/>
    </row>
    <row r="427" spans="7:8" x14ac:dyDescent="0.35">
      <c r="G427" s="21"/>
      <c r="H427" s="21"/>
    </row>
    <row r="428" spans="7:8" x14ac:dyDescent="0.35">
      <c r="G428" s="21"/>
      <c r="H428" s="21"/>
    </row>
    <row r="429" spans="7:8" x14ac:dyDescent="0.35">
      <c r="G429" s="21"/>
      <c r="H429" s="21"/>
    </row>
    <row r="430" spans="7:8" x14ac:dyDescent="0.35">
      <c r="G430" s="21"/>
      <c r="H430" s="21"/>
    </row>
    <row r="431" spans="7:8" x14ac:dyDescent="0.35">
      <c r="G431" s="21"/>
      <c r="H431" s="21"/>
    </row>
    <row r="432" spans="7:8" x14ac:dyDescent="0.35">
      <c r="G432" s="21"/>
      <c r="H432" s="21"/>
    </row>
    <row r="433" spans="7:8" x14ac:dyDescent="0.35">
      <c r="G433" s="21"/>
      <c r="H433" s="21"/>
    </row>
    <row r="434" spans="7:8" x14ac:dyDescent="0.35">
      <c r="G434" s="21"/>
      <c r="H434" s="21"/>
    </row>
    <row r="435" spans="7:8" x14ac:dyDescent="0.35">
      <c r="G435" s="21"/>
      <c r="H435" s="21"/>
    </row>
    <row r="436" spans="7:8" x14ac:dyDescent="0.35">
      <c r="G436" s="21"/>
      <c r="H436" s="21"/>
    </row>
    <row r="437" spans="7:8" x14ac:dyDescent="0.35">
      <c r="G437" s="21"/>
      <c r="H437" s="21"/>
    </row>
    <row r="438" spans="7:8" x14ac:dyDescent="0.35">
      <c r="G438" s="21"/>
      <c r="H438" s="21"/>
    </row>
    <row r="439" spans="7:8" x14ac:dyDescent="0.35">
      <c r="G439" s="21"/>
      <c r="H439" s="21"/>
    </row>
    <row r="440" spans="7:8" x14ac:dyDescent="0.35">
      <c r="G440" s="21"/>
      <c r="H440" s="21"/>
    </row>
    <row r="441" spans="7:8" x14ac:dyDescent="0.35">
      <c r="G441" s="21"/>
      <c r="H441" s="21"/>
    </row>
    <row r="442" spans="7:8" x14ac:dyDescent="0.35">
      <c r="G442" s="21"/>
      <c r="H442" s="21"/>
    </row>
    <row r="443" spans="7:8" x14ac:dyDescent="0.35">
      <c r="G443" s="21"/>
      <c r="H443" s="21"/>
    </row>
    <row r="444" spans="7:8" x14ac:dyDescent="0.35">
      <c r="G444" s="21"/>
      <c r="H444" s="21"/>
    </row>
    <row r="445" spans="7:8" x14ac:dyDescent="0.35">
      <c r="G445" s="21"/>
      <c r="H445" s="21"/>
    </row>
    <row r="446" spans="7:8" x14ac:dyDescent="0.35">
      <c r="G446" s="21"/>
      <c r="H446" s="21"/>
    </row>
    <row r="447" spans="7:8" x14ac:dyDescent="0.35">
      <c r="G447" s="21"/>
      <c r="H447" s="21"/>
    </row>
    <row r="448" spans="7:8" x14ac:dyDescent="0.35">
      <c r="G448" s="21"/>
      <c r="H448" s="21"/>
    </row>
    <row r="449" spans="7:8" x14ac:dyDescent="0.35">
      <c r="G449" s="21"/>
      <c r="H449" s="21"/>
    </row>
    <row r="450" spans="7:8" x14ac:dyDescent="0.35">
      <c r="G450" s="21"/>
      <c r="H450" s="21"/>
    </row>
    <row r="451" spans="7:8" x14ac:dyDescent="0.35">
      <c r="G451" s="21"/>
      <c r="H451" s="21"/>
    </row>
    <row r="452" spans="7:8" x14ac:dyDescent="0.35">
      <c r="G452" s="21"/>
      <c r="H452" s="21"/>
    </row>
    <row r="453" spans="7:8" x14ac:dyDescent="0.35">
      <c r="G453" s="21"/>
      <c r="H453" s="21"/>
    </row>
    <row r="454" spans="7:8" x14ac:dyDescent="0.35">
      <c r="G454" s="21"/>
      <c r="H454" s="21"/>
    </row>
    <row r="455" spans="7:8" x14ac:dyDescent="0.35">
      <c r="G455" s="21"/>
      <c r="H455" s="21"/>
    </row>
    <row r="456" spans="7:8" x14ac:dyDescent="0.35">
      <c r="G456" s="21"/>
      <c r="H456" s="21"/>
    </row>
    <row r="457" spans="7:8" x14ac:dyDescent="0.35">
      <c r="G457" s="21"/>
      <c r="H457" s="21"/>
    </row>
    <row r="458" spans="7:8" x14ac:dyDescent="0.35">
      <c r="G458" s="21"/>
      <c r="H458" s="21"/>
    </row>
    <row r="459" spans="7:8" x14ac:dyDescent="0.35">
      <c r="G459" s="21"/>
      <c r="H459" s="21"/>
    </row>
    <row r="460" spans="7:8" x14ac:dyDescent="0.35">
      <c r="G460" s="21"/>
      <c r="H460" s="21"/>
    </row>
    <row r="461" spans="7:8" x14ac:dyDescent="0.35">
      <c r="G461" s="21"/>
      <c r="H461" s="21"/>
    </row>
    <row r="462" spans="7:8" x14ac:dyDescent="0.35">
      <c r="G462" s="21"/>
      <c r="H462" s="21"/>
    </row>
    <row r="463" spans="7:8" x14ac:dyDescent="0.35">
      <c r="G463" s="21"/>
      <c r="H463" s="21"/>
    </row>
    <row r="464" spans="7:8" x14ac:dyDescent="0.35">
      <c r="G464" s="21"/>
      <c r="H464" s="21"/>
    </row>
    <row r="465" spans="7:8" x14ac:dyDescent="0.35">
      <c r="G465" s="21"/>
      <c r="H465" s="21"/>
    </row>
    <row r="466" spans="7:8" x14ac:dyDescent="0.35">
      <c r="G466" s="21"/>
      <c r="H466" s="21"/>
    </row>
    <row r="467" spans="7:8" x14ac:dyDescent="0.35">
      <c r="G467" s="21"/>
      <c r="H467" s="21"/>
    </row>
    <row r="468" spans="7:8" x14ac:dyDescent="0.35">
      <c r="G468" s="21"/>
      <c r="H468" s="21"/>
    </row>
    <row r="469" spans="7:8" x14ac:dyDescent="0.35">
      <c r="G469" s="21"/>
      <c r="H469" s="21"/>
    </row>
    <row r="470" spans="7:8" x14ac:dyDescent="0.35">
      <c r="G470" s="21"/>
      <c r="H470" s="21"/>
    </row>
    <row r="471" spans="7:8" x14ac:dyDescent="0.35">
      <c r="G471" s="21"/>
      <c r="H471" s="21"/>
    </row>
    <row r="472" spans="7:8" x14ac:dyDescent="0.35">
      <c r="G472" s="21"/>
      <c r="H472" s="21"/>
    </row>
    <row r="473" spans="7:8" x14ac:dyDescent="0.35">
      <c r="G473" s="21"/>
      <c r="H473" s="21"/>
    </row>
    <row r="474" spans="7:8" x14ac:dyDescent="0.35">
      <c r="G474" s="21"/>
      <c r="H474" s="21"/>
    </row>
    <row r="475" spans="7:8" x14ac:dyDescent="0.35">
      <c r="G475" s="21"/>
      <c r="H475" s="21"/>
    </row>
    <row r="476" spans="7:8" x14ac:dyDescent="0.35">
      <c r="G476" s="21"/>
      <c r="H476" s="21"/>
    </row>
    <row r="477" spans="7:8" x14ac:dyDescent="0.35">
      <c r="G477" s="21"/>
      <c r="H477" s="21"/>
    </row>
    <row r="478" spans="7:8" x14ac:dyDescent="0.35">
      <c r="G478" s="21"/>
      <c r="H478" s="21"/>
    </row>
    <row r="479" spans="7:8" x14ac:dyDescent="0.35">
      <c r="G479" s="21"/>
      <c r="H479" s="21"/>
    </row>
    <row r="480" spans="7:8" x14ac:dyDescent="0.35">
      <c r="G480" s="21"/>
      <c r="H480" s="21"/>
    </row>
    <row r="481" spans="7:8" x14ac:dyDescent="0.35">
      <c r="G481" s="21"/>
      <c r="H481" s="21"/>
    </row>
    <row r="482" spans="7:8" x14ac:dyDescent="0.35">
      <c r="G482" s="21"/>
      <c r="H482" s="21"/>
    </row>
    <row r="483" spans="7:8" x14ac:dyDescent="0.35">
      <c r="G483" s="21"/>
      <c r="H483" s="21"/>
    </row>
    <row r="484" spans="7:8" x14ac:dyDescent="0.35">
      <c r="G484" s="21"/>
      <c r="H484" s="21"/>
    </row>
    <row r="485" spans="7:8" x14ac:dyDescent="0.35">
      <c r="G485" s="21"/>
      <c r="H485" s="21"/>
    </row>
    <row r="486" spans="7:8" x14ac:dyDescent="0.35">
      <c r="G486" s="21"/>
      <c r="H486" s="21"/>
    </row>
    <row r="487" spans="7:8" x14ac:dyDescent="0.35">
      <c r="G487" s="21"/>
      <c r="H487" s="21"/>
    </row>
    <row r="488" spans="7:8" x14ac:dyDescent="0.35">
      <c r="G488" s="21"/>
      <c r="H488" s="21"/>
    </row>
    <row r="489" spans="7:8" x14ac:dyDescent="0.35">
      <c r="G489" s="21"/>
      <c r="H489" s="21"/>
    </row>
    <row r="490" spans="7:8" x14ac:dyDescent="0.35">
      <c r="G490" s="21"/>
      <c r="H490" s="21"/>
    </row>
    <row r="491" spans="7:8" x14ac:dyDescent="0.35">
      <c r="G491" s="21"/>
      <c r="H491" s="21"/>
    </row>
    <row r="492" spans="7:8" x14ac:dyDescent="0.35">
      <c r="G492" s="21"/>
      <c r="H492" s="21"/>
    </row>
    <row r="493" spans="7:8" x14ac:dyDescent="0.35">
      <c r="G493" s="21"/>
      <c r="H493" s="21"/>
    </row>
    <row r="494" spans="7:8" x14ac:dyDescent="0.35">
      <c r="G494" s="21"/>
      <c r="H494" s="21"/>
    </row>
    <row r="495" spans="7:8" x14ac:dyDescent="0.35">
      <c r="G495" s="21"/>
      <c r="H495" s="21"/>
    </row>
    <row r="496" spans="7:8" x14ac:dyDescent="0.35">
      <c r="G496" s="21"/>
      <c r="H496" s="21"/>
    </row>
    <row r="497" spans="7:8" x14ac:dyDescent="0.35">
      <c r="G497" s="21"/>
      <c r="H497" s="21"/>
    </row>
    <row r="498" spans="7:8" x14ac:dyDescent="0.35">
      <c r="G498" s="21"/>
      <c r="H498" s="21"/>
    </row>
    <row r="499" spans="7:8" x14ac:dyDescent="0.35">
      <c r="G499" s="21"/>
      <c r="H499" s="21"/>
    </row>
    <row r="500" spans="7:8" x14ac:dyDescent="0.35">
      <c r="G500" s="21"/>
      <c r="H500" s="21"/>
    </row>
    <row r="501" spans="7:8" x14ac:dyDescent="0.35">
      <c r="G501" s="21"/>
      <c r="H501" s="21"/>
    </row>
    <row r="502" spans="7:8" x14ac:dyDescent="0.35">
      <c r="G502" s="21"/>
      <c r="H502" s="21"/>
    </row>
    <row r="503" spans="7:8" x14ac:dyDescent="0.35">
      <c r="G503" s="21"/>
      <c r="H503" s="21"/>
    </row>
    <row r="504" spans="7:8" x14ac:dyDescent="0.35">
      <c r="G504" s="21"/>
      <c r="H504" s="21"/>
    </row>
    <row r="505" spans="7:8" x14ac:dyDescent="0.35">
      <c r="G505" s="21"/>
      <c r="H505" s="21"/>
    </row>
    <row r="506" spans="7:8" x14ac:dyDescent="0.35">
      <c r="G506" s="21"/>
      <c r="H506" s="21"/>
    </row>
    <row r="507" spans="7:8" x14ac:dyDescent="0.35">
      <c r="G507" s="21"/>
      <c r="H507" s="21"/>
    </row>
    <row r="508" spans="7:8" x14ac:dyDescent="0.35">
      <c r="G508" s="21"/>
      <c r="H508" s="21"/>
    </row>
    <row r="509" spans="7:8" x14ac:dyDescent="0.35">
      <c r="G509" s="21"/>
      <c r="H509" s="21"/>
    </row>
    <row r="510" spans="7:8" x14ac:dyDescent="0.35">
      <c r="G510" s="21"/>
      <c r="H510" s="21"/>
    </row>
    <row r="511" spans="7:8" x14ac:dyDescent="0.35">
      <c r="G511" s="21"/>
      <c r="H511" s="21"/>
    </row>
    <row r="512" spans="7:8" x14ac:dyDescent="0.35">
      <c r="G512" s="21"/>
      <c r="H512" s="21"/>
    </row>
    <row r="513" spans="7:8" x14ac:dyDescent="0.35">
      <c r="G513" s="21"/>
      <c r="H513" s="21"/>
    </row>
    <row r="514" spans="7:8" x14ac:dyDescent="0.35">
      <c r="G514" s="21"/>
      <c r="H514" s="21"/>
    </row>
    <row r="515" spans="7:8" x14ac:dyDescent="0.35">
      <c r="G515" s="21"/>
      <c r="H515" s="21"/>
    </row>
    <row r="516" spans="7:8" x14ac:dyDescent="0.35">
      <c r="G516" s="21"/>
      <c r="H516" s="21"/>
    </row>
    <row r="517" spans="7:8" x14ac:dyDescent="0.35">
      <c r="G517" s="21"/>
      <c r="H517" s="21"/>
    </row>
    <row r="518" spans="7:8" x14ac:dyDescent="0.35">
      <c r="G518" s="21"/>
      <c r="H518" s="21"/>
    </row>
    <row r="519" spans="7:8" x14ac:dyDescent="0.35">
      <c r="G519" s="21"/>
      <c r="H519" s="21"/>
    </row>
    <row r="520" spans="7:8" x14ac:dyDescent="0.35">
      <c r="G520" s="21"/>
      <c r="H520" s="21"/>
    </row>
    <row r="521" spans="7:8" x14ac:dyDescent="0.35">
      <c r="G521" s="21"/>
      <c r="H521" s="21"/>
    </row>
    <row r="522" spans="7:8" x14ac:dyDescent="0.35">
      <c r="G522" s="21"/>
      <c r="H522" s="21"/>
    </row>
    <row r="523" spans="7:8" x14ac:dyDescent="0.35">
      <c r="G523" s="21"/>
      <c r="H523" s="21"/>
    </row>
    <row r="524" spans="7:8" x14ac:dyDescent="0.35">
      <c r="G524" s="21"/>
      <c r="H524" s="21"/>
    </row>
    <row r="525" spans="7:8" x14ac:dyDescent="0.35">
      <c r="G525" s="21"/>
      <c r="H525" s="21"/>
    </row>
    <row r="526" spans="7:8" x14ac:dyDescent="0.35">
      <c r="G526" s="21"/>
      <c r="H526" s="21"/>
    </row>
    <row r="527" spans="7:8" x14ac:dyDescent="0.35">
      <c r="G527" s="21"/>
      <c r="H527" s="21"/>
    </row>
    <row r="528" spans="7:8" x14ac:dyDescent="0.35">
      <c r="G528" s="21"/>
      <c r="H528" s="21"/>
    </row>
    <row r="529" spans="7:8" x14ac:dyDescent="0.35">
      <c r="G529" s="21"/>
      <c r="H529" s="21"/>
    </row>
    <row r="530" spans="7:8" x14ac:dyDescent="0.35">
      <c r="G530" s="21"/>
      <c r="H530" s="21"/>
    </row>
    <row r="531" spans="7:8" x14ac:dyDescent="0.35">
      <c r="G531" s="21"/>
      <c r="H531" s="21"/>
    </row>
    <row r="532" spans="7:8" x14ac:dyDescent="0.35">
      <c r="G532" s="21"/>
      <c r="H532" s="21"/>
    </row>
    <row r="533" spans="7:8" x14ac:dyDescent="0.35">
      <c r="G533" s="21"/>
      <c r="H533" s="21"/>
    </row>
    <row r="534" spans="7:8" x14ac:dyDescent="0.35">
      <c r="G534" s="21"/>
      <c r="H534" s="21"/>
    </row>
    <row r="535" spans="7:8" x14ac:dyDescent="0.35">
      <c r="G535" s="21"/>
      <c r="H535" s="21"/>
    </row>
    <row r="536" spans="7:8" x14ac:dyDescent="0.35">
      <c r="G536" s="21"/>
      <c r="H536" s="21"/>
    </row>
    <row r="537" spans="7:8" x14ac:dyDescent="0.35">
      <c r="G537" s="21"/>
      <c r="H537" s="21"/>
    </row>
    <row r="538" spans="7:8" x14ac:dyDescent="0.35">
      <c r="G538" s="21"/>
      <c r="H538" s="21"/>
    </row>
    <row r="539" spans="7:8" x14ac:dyDescent="0.35">
      <c r="G539" s="21"/>
      <c r="H539" s="21"/>
    </row>
    <row r="540" spans="7:8" x14ac:dyDescent="0.35">
      <c r="G540" s="21"/>
      <c r="H540" s="21"/>
    </row>
    <row r="541" spans="7:8" x14ac:dyDescent="0.35">
      <c r="G541" s="21"/>
      <c r="H541" s="21"/>
    </row>
    <row r="542" spans="7:8" x14ac:dyDescent="0.35">
      <c r="G542" s="21"/>
      <c r="H542" s="21"/>
    </row>
    <row r="543" spans="7:8" x14ac:dyDescent="0.35">
      <c r="G543" s="21"/>
      <c r="H543" s="21"/>
    </row>
    <row r="544" spans="7:8" x14ac:dyDescent="0.35">
      <c r="G544" s="21"/>
      <c r="H544" s="21"/>
    </row>
    <row r="545" spans="7:8" x14ac:dyDescent="0.35">
      <c r="G545" s="21"/>
      <c r="H545" s="21"/>
    </row>
    <row r="546" spans="7:8" x14ac:dyDescent="0.35">
      <c r="G546" s="21"/>
      <c r="H546" s="21"/>
    </row>
    <row r="547" spans="7:8" x14ac:dyDescent="0.35">
      <c r="G547" s="21"/>
      <c r="H547" s="21"/>
    </row>
    <row r="548" spans="7:8" x14ac:dyDescent="0.35">
      <c r="G548" s="21"/>
      <c r="H548" s="21"/>
    </row>
    <row r="549" spans="7:8" x14ac:dyDescent="0.35">
      <c r="G549" s="21"/>
      <c r="H549" s="21"/>
    </row>
    <row r="550" spans="7:8" x14ac:dyDescent="0.35">
      <c r="G550" s="21"/>
      <c r="H550" s="21"/>
    </row>
    <row r="551" spans="7:8" x14ac:dyDescent="0.35">
      <c r="G551" s="21"/>
      <c r="H551" s="21"/>
    </row>
    <row r="552" spans="7:8" x14ac:dyDescent="0.35">
      <c r="G552" s="21"/>
      <c r="H552" s="21"/>
    </row>
    <row r="553" spans="7:8" x14ac:dyDescent="0.35">
      <c r="G553" s="21"/>
      <c r="H553" s="21"/>
    </row>
    <row r="554" spans="7:8" x14ac:dyDescent="0.35">
      <c r="G554" s="21"/>
      <c r="H554" s="21"/>
    </row>
    <row r="555" spans="7:8" x14ac:dyDescent="0.35">
      <c r="G555" s="21"/>
      <c r="H555" s="21"/>
    </row>
    <row r="556" spans="7:8" x14ac:dyDescent="0.35">
      <c r="G556" s="21"/>
      <c r="H556" s="21"/>
    </row>
    <row r="557" spans="7:8" x14ac:dyDescent="0.35">
      <c r="G557" s="21"/>
      <c r="H557" s="21"/>
    </row>
    <row r="558" spans="7:8" x14ac:dyDescent="0.35">
      <c r="G558" s="21"/>
      <c r="H558" s="21"/>
    </row>
    <row r="559" spans="7:8" x14ac:dyDescent="0.35">
      <c r="G559" s="21"/>
      <c r="H559" s="21"/>
    </row>
    <row r="560" spans="7:8" x14ac:dyDescent="0.35">
      <c r="G560" s="21"/>
      <c r="H560" s="21"/>
    </row>
    <row r="561" spans="7:8" x14ac:dyDescent="0.35">
      <c r="G561" s="21"/>
      <c r="H561" s="21"/>
    </row>
    <row r="562" spans="7:8" x14ac:dyDescent="0.35">
      <c r="G562" s="21"/>
      <c r="H562" s="21"/>
    </row>
    <row r="563" spans="7:8" x14ac:dyDescent="0.35">
      <c r="G563" s="21"/>
      <c r="H563" s="21"/>
    </row>
    <row r="564" spans="7:8" x14ac:dyDescent="0.35">
      <c r="G564" s="21"/>
      <c r="H564" s="21"/>
    </row>
    <row r="565" spans="7:8" x14ac:dyDescent="0.35">
      <c r="G565" s="21"/>
      <c r="H565" s="21"/>
    </row>
    <row r="566" spans="7:8" x14ac:dyDescent="0.35">
      <c r="G566" s="21"/>
      <c r="H566" s="21"/>
    </row>
    <row r="567" spans="7:8" x14ac:dyDescent="0.35">
      <c r="G567" s="21"/>
      <c r="H567" s="21"/>
    </row>
    <row r="568" spans="7:8" x14ac:dyDescent="0.35">
      <c r="G568" s="21"/>
      <c r="H568" s="21"/>
    </row>
    <row r="569" spans="7:8" x14ac:dyDescent="0.35">
      <c r="G569" s="21"/>
      <c r="H569" s="21"/>
    </row>
    <row r="570" spans="7:8" x14ac:dyDescent="0.35">
      <c r="G570" s="21"/>
      <c r="H570" s="21"/>
    </row>
    <row r="571" spans="7:8" x14ac:dyDescent="0.35">
      <c r="G571" s="21"/>
      <c r="H571" s="21"/>
    </row>
    <row r="572" spans="7:8" x14ac:dyDescent="0.35">
      <c r="G572" s="21"/>
      <c r="H572" s="21"/>
    </row>
    <row r="573" spans="7:8" x14ac:dyDescent="0.35">
      <c r="G573" s="21"/>
      <c r="H573" s="21"/>
    </row>
    <row r="574" spans="7:8" x14ac:dyDescent="0.35">
      <c r="G574" s="21"/>
      <c r="H574" s="21"/>
    </row>
    <row r="575" spans="7:8" x14ac:dyDescent="0.35">
      <c r="G575" s="21"/>
      <c r="H575" s="21"/>
    </row>
    <row r="576" spans="7:8" x14ac:dyDescent="0.35">
      <c r="G576" s="21"/>
      <c r="H576" s="21"/>
    </row>
    <row r="577" spans="7:8" x14ac:dyDescent="0.35">
      <c r="G577" s="21"/>
      <c r="H577" s="21"/>
    </row>
    <row r="578" spans="7:8" x14ac:dyDescent="0.35">
      <c r="G578" s="21"/>
      <c r="H578" s="21"/>
    </row>
    <row r="579" spans="7:8" x14ac:dyDescent="0.35">
      <c r="G579" s="21"/>
      <c r="H579" s="21"/>
    </row>
    <row r="580" spans="7:8" x14ac:dyDescent="0.35">
      <c r="G580" s="21"/>
      <c r="H580" s="21"/>
    </row>
    <row r="581" spans="7:8" x14ac:dyDescent="0.35">
      <c r="G581" s="21"/>
      <c r="H581" s="21"/>
    </row>
    <row r="582" spans="7:8" x14ac:dyDescent="0.35">
      <c r="G582" s="21"/>
      <c r="H582" s="21"/>
    </row>
    <row r="583" spans="7:8" x14ac:dyDescent="0.35">
      <c r="G583" s="21"/>
      <c r="H583" s="21"/>
    </row>
    <row r="584" spans="7:8" x14ac:dyDescent="0.35">
      <c r="G584" s="21"/>
      <c r="H584" s="21"/>
    </row>
    <row r="585" spans="7:8" x14ac:dyDescent="0.35">
      <c r="G585" s="21"/>
      <c r="H585" s="21"/>
    </row>
    <row r="586" spans="7:8" x14ac:dyDescent="0.35">
      <c r="G586" s="21"/>
      <c r="H586" s="21"/>
    </row>
    <row r="587" spans="7:8" x14ac:dyDescent="0.35">
      <c r="G587" s="21"/>
      <c r="H587" s="21"/>
    </row>
    <row r="588" spans="7:8" x14ac:dyDescent="0.35">
      <c r="G588" s="21"/>
      <c r="H588" s="21"/>
    </row>
    <row r="589" spans="7:8" x14ac:dyDescent="0.35">
      <c r="G589" s="21"/>
      <c r="H589" s="21"/>
    </row>
    <row r="590" spans="7:8" x14ac:dyDescent="0.35">
      <c r="G590" s="21"/>
      <c r="H590" s="21"/>
    </row>
    <row r="591" spans="7:8" x14ac:dyDescent="0.35">
      <c r="G591" s="21"/>
      <c r="H591" s="21"/>
    </row>
    <row r="592" spans="7:8" x14ac:dyDescent="0.35">
      <c r="G592" s="21"/>
      <c r="H592" s="21"/>
    </row>
    <row r="593" spans="7:8" x14ac:dyDescent="0.35">
      <c r="G593" s="21"/>
      <c r="H593" s="21"/>
    </row>
    <row r="594" spans="7:8" x14ac:dyDescent="0.35">
      <c r="G594" s="21"/>
      <c r="H594" s="21"/>
    </row>
    <row r="595" spans="7:8" x14ac:dyDescent="0.35">
      <c r="G595" s="21"/>
      <c r="H595" s="21"/>
    </row>
    <row r="596" spans="7:8" x14ac:dyDescent="0.35">
      <c r="G596" s="21"/>
      <c r="H596" s="21"/>
    </row>
    <row r="597" spans="7:8" x14ac:dyDescent="0.35">
      <c r="G597" s="21"/>
      <c r="H597" s="21"/>
    </row>
    <row r="598" spans="7:8" x14ac:dyDescent="0.35">
      <c r="G598" s="21"/>
      <c r="H598" s="21"/>
    </row>
    <row r="599" spans="7:8" x14ac:dyDescent="0.35">
      <c r="G599" s="21"/>
      <c r="H599" s="21"/>
    </row>
    <row r="600" spans="7:8" x14ac:dyDescent="0.35">
      <c r="G600" s="21"/>
      <c r="H600" s="21"/>
    </row>
    <row r="601" spans="7:8" x14ac:dyDescent="0.35">
      <c r="G601" s="21"/>
      <c r="H601" s="21"/>
    </row>
    <row r="602" spans="7:8" x14ac:dyDescent="0.35">
      <c r="G602" s="21"/>
      <c r="H602" s="21"/>
    </row>
    <row r="603" spans="7:8" x14ac:dyDescent="0.35">
      <c r="G603" s="21"/>
      <c r="H603" s="21"/>
    </row>
    <row r="604" spans="7:8" x14ac:dyDescent="0.35">
      <c r="G604" s="21"/>
      <c r="H604" s="21"/>
    </row>
    <row r="605" spans="7:8" x14ac:dyDescent="0.35">
      <c r="G605" s="21"/>
      <c r="H605" s="21"/>
    </row>
    <row r="606" spans="7:8" x14ac:dyDescent="0.35">
      <c r="G606" s="21"/>
      <c r="H606" s="21"/>
    </row>
    <row r="607" spans="7:8" x14ac:dyDescent="0.35">
      <c r="G607" s="21"/>
      <c r="H607" s="21"/>
    </row>
    <row r="608" spans="7:8" x14ac:dyDescent="0.35">
      <c r="G608" s="21"/>
      <c r="H608" s="21"/>
    </row>
    <row r="609" spans="7:8" x14ac:dyDescent="0.35">
      <c r="G609" s="21"/>
      <c r="H609" s="21"/>
    </row>
    <row r="610" spans="7:8" x14ac:dyDescent="0.35">
      <c r="G610" s="21"/>
      <c r="H610" s="21"/>
    </row>
    <row r="611" spans="7:8" x14ac:dyDescent="0.35">
      <c r="G611" s="21"/>
      <c r="H611" s="21"/>
    </row>
    <row r="612" spans="7:8" x14ac:dyDescent="0.35">
      <c r="G612" s="21"/>
      <c r="H612" s="21"/>
    </row>
    <row r="613" spans="7:8" x14ac:dyDescent="0.35">
      <c r="G613" s="21"/>
      <c r="H613" s="21"/>
    </row>
    <row r="614" spans="7:8" x14ac:dyDescent="0.35">
      <c r="G614" s="21"/>
      <c r="H614" s="21"/>
    </row>
    <row r="615" spans="7:8" x14ac:dyDescent="0.35">
      <c r="G615" s="21"/>
      <c r="H615" s="21"/>
    </row>
    <row r="616" spans="7:8" x14ac:dyDescent="0.35">
      <c r="G616" s="21"/>
      <c r="H616" s="21"/>
    </row>
    <row r="617" spans="7:8" x14ac:dyDescent="0.35">
      <c r="G617" s="21"/>
      <c r="H617" s="21"/>
    </row>
    <row r="618" spans="7:8" x14ac:dyDescent="0.35">
      <c r="G618" s="21"/>
      <c r="H618" s="21"/>
    </row>
    <row r="619" spans="7:8" x14ac:dyDescent="0.35">
      <c r="G619" s="21"/>
      <c r="H619" s="21"/>
    </row>
    <row r="620" spans="7:8" x14ac:dyDescent="0.35">
      <c r="G620" s="21"/>
      <c r="H620" s="21"/>
    </row>
    <row r="621" spans="7:8" x14ac:dyDescent="0.35">
      <c r="G621" s="21"/>
      <c r="H621" s="21"/>
    </row>
    <row r="622" spans="7:8" x14ac:dyDescent="0.35">
      <c r="G622" s="21"/>
      <c r="H622" s="21"/>
    </row>
    <row r="623" spans="7:8" x14ac:dyDescent="0.35">
      <c r="G623" s="21"/>
      <c r="H623" s="21"/>
    </row>
    <row r="624" spans="7:8" x14ac:dyDescent="0.35">
      <c r="G624" s="21"/>
      <c r="H624" s="21"/>
    </row>
    <row r="625" spans="7:8" x14ac:dyDescent="0.35">
      <c r="G625" s="21"/>
      <c r="H625" s="21"/>
    </row>
    <row r="626" spans="7:8" x14ac:dyDescent="0.35">
      <c r="G626" s="21"/>
      <c r="H626" s="21"/>
    </row>
    <row r="627" spans="7:8" x14ac:dyDescent="0.35">
      <c r="G627" s="21"/>
      <c r="H627" s="21"/>
    </row>
    <row r="628" spans="7:8" x14ac:dyDescent="0.35">
      <c r="G628" s="21"/>
      <c r="H628" s="21"/>
    </row>
    <row r="629" spans="7:8" x14ac:dyDescent="0.35">
      <c r="G629" s="21"/>
      <c r="H629" s="21"/>
    </row>
    <row r="630" spans="7:8" x14ac:dyDescent="0.35">
      <c r="G630" s="21"/>
      <c r="H630" s="21"/>
    </row>
    <row r="631" spans="7:8" x14ac:dyDescent="0.35">
      <c r="G631" s="21"/>
      <c r="H631" s="21"/>
    </row>
    <row r="632" spans="7:8" x14ac:dyDescent="0.35">
      <c r="G632" s="21"/>
      <c r="H632" s="21"/>
    </row>
    <row r="633" spans="7:8" x14ac:dyDescent="0.35">
      <c r="G633" s="21"/>
      <c r="H633" s="21"/>
    </row>
    <row r="634" spans="7:8" x14ac:dyDescent="0.35">
      <c r="G634" s="21"/>
      <c r="H634" s="21"/>
    </row>
    <row r="635" spans="7:8" x14ac:dyDescent="0.35">
      <c r="G635" s="21"/>
      <c r="H635" s="21"/>
    </row>
    <row r="636" spans="7:8" x14ac:dyDescent="0.35">
      <c r="G636" s="21"/>
      <c r="H636" s="21"/>
    </row>
    <row r="637" spans="7:8" x14ac:dyDescent="0.35">
      <c r="G637" s="21"/>
      <c r="H637" s="21"/>
    </row>
    <row r="638" spans="7:8" x14ac:dyDescent="0.35">
      <c r="G638" s="21"/>
      <c r="H638" s="21"/>
    </row>
    <row r="639" spans="7:8" x14ac:dyDescent="0.35">
      <c r="G639" s="21"/>
      <c r="H639" s="21"/>
    </row>
    <row r="640" spans="7:8" x14ac:dyDescent="0.35">
      <c r="G640" s="21"/>
      <c r="H640" s="21"/>
    </row>
    <row r="641" spans="7:8" x14ac:dyDescent="0.35">
      <c r="G641" s="21"/>
      <c r="H641" s="21"/>
    </row>
    <row r="642" spans="7:8" x14ac:dyDescent="0.35">
      <c r="G642" s="21"/>
      <c r="H642" s="21"/>
    </row>
    <row r="643" spans="7:8" x14ac:dyDescent="0.35">
      <c r="G643" s="21"/>
      <c r="H643" s="21"/>
    </row>
    <row r="644" spans="7:8" x14ac:dyDescent="0.35">
      <c r="G644" s="21"/>
      <c r="H644" s="21"/>
    </row>
    <row r="645" spans="7:8" x14ac:dyDescent="0.35">
      <c r="G645" s="21"/>
      <c r="H645" s="21"/>
    </row>
    <row r="646" spans="7:8" x14ac:dyDescent="0.35">
      <c r="G646" s="21"/>
      <c r="H646" s="21"/>
    </row>
    <row r="647" spans="7:8" x14ac:dyDescent="0.35">
      <c r="G647" s="21"/>
      <c r="H647" s="21"/>
    </row>
    <row r="648" spans="7:8" x14ac:dyDescent="0.35">
      <c r="G648" s="21"/>
      <c r="H648" s="21"/>
    </row>
    <row r="649" spans="7:8" x14ac:dyDescent="0.35">
      <c r="G649" s="21"/>
      <c r="H649" s="21"/>
    </row>
    <row r="650" spans="7:8" x14ac:dyDescent="0.35">
      <c r="G650" s="21"/>
      <c r="H650" s="21"/>
    </row>
    <row r="651" spans="7:8" x14ac:dyDescent="0.35">
      <c r="G651" s="21"/>
      <c r="H651" s="21"/>
    </row>
    <row r="652" spans="7:8" x14ac:dyDescent="0.35">
      <c r="G652" s="21"/>
      <c r="H652" s="21"/>
    </row>
    <row r="653" spans="7:8" x14ac:dyDescent="0.35">
      <c r="G653" s="21"/>
      <c r="H653" s="21"/>
    </row>
    <row r="654" spans="7:8" x14ac:dyDescent="0.35">
      <c r="G654" s="21"/>
      <c r="H654" s="21"/>
    </row>
    <row r="655" spans="7:8" x14ac:dyDescent="0.35">
      <c r="G655" s="21"/>
      <c r="H655" s="21"/>
    </row>
    <row r="656" spans="7:8" x14ac:dyDescent="0.35">
      <c r="G656" s="21"/>
      <c r="H656" s="21"/>
    </row>
    <row r="657" spans="7:8" x14ac:dyDescent="0.35">
      <c r="G657" s="21"/>
      <c r="H657" s="21"/>
    </row>
    <row r="658" spans="7:8" x14ac:dyDescent="0.35">
      <c r="G658" s="21"/>
      <c r="H658" s="21"/>
    </row>
    <row r="659" spans="7:8" x14ac:dyDescent="0.35">
      <c r="G659" s="21"/>
      <c r="H659" s="21"/>
    </row>
    <row r="660" spans="7:8" x14ac:dyDescent="0.35">
      <c r="G660" s="21"/>
      <c r="H660" s="21"/>
    </row>
    <row r="661" spans="7:8" x14ac:dyDescent="0.35">
      <c r="G661" s="21"/>
      <c r="H661" s="21"/>
    </row>
    <row r="662" spans="7:8" x14ac:dyDescent="0.35">
      <c r="G662" s="21"/>
      <c r="H662" s="21"/>
    </row>
    <row r="663" spans="7:8" x14ac:dyDescent="0.35">
      <c r="G663" s="21"/>
      <c r="H663" s="21"/>
    </row>
    <row r="664" spans="7:8" x14ac:dyDescent="0.35">
      <c r="G664" s="21"/>
      <c r="H664" s="21"/>
    </row>
    <row r="665" spans="7:8" x14ac:dyDescent="0.35">
      <c r="G665" s="21"/>
      <c r="H665" s="21"/>
    </row>
    <row r="666" spans="7:8" x14ac:dyDescent="0.35">
      <c r="G666" s="21"/>
      <c r="H666" s="21"/>
    </row>
    <row r="667" spans="7:8" x14ac:dyDescent="0.35">
      <c r="G667" s="21"/>
      <c r="H667" s="21"/>
    </row>
    <row r="668" spans="7:8" x14ac:dyDescent="0.35">
      <c r="G668" s="21"/>
      <c r="H668" s="21"/>
    </row>
    <row r="669" spans="7:8" x14ac:dyDescent="0.35">
      <c r="G669" s="21"/>
      <c r="H669" s="21"/>
    </row>
    <row r="670" spans="7:8" x14ac:dyDescent="0.35">
      <c r="G670" s="21"/>
      <c r="H670" s="21"/>
    </row>
    <row r="671" spans="7:8" x14ac:dyDescent="0.35">
      <c r="G671" s="21"/>
      <c r="H671" s="21"/>
    </row>
    <row r="672" spans="7:8" x14ac:dyDescent="0.35">
      <c r="G672" s="21"/>
      <c r="H672" s="21"/>
    </row>
    <row r="673" spans="7:8" x14ac:dyDescent="0.35">
      <c r="G673" s="21"/>
      <c r="H673" s="21"/>
    </row>
    <row r="674" spans="7:8" x14ac:dyDescent="0.35">
      <c r="G674" s="21"/>
      <c r="H674" s="21"/>
    </row>
    <row r="675" spans="7:8" x14ac:dyDescent="0.35">
      <c r="G675" s="21"/>
      <c r="H675" s="21"/>
    </row>
    <row r="676" spans="7:8" x14ac:dyDescent="0.35">
      <c r="G676" s="21"/>
      <c r="H676" s="21"/>
    </row>
    <row r="677" spans="7:8" x14ac:dyDescent="0.35">
      <c r="G677" s="21"/>
      <c r="H677" s="21"/>
    </row>
    <row r="678" spans="7:8" x14ac:dyDescent="0.35">
      <c r="G678" s="21"/>
      <c r="H678" s="21"/>
    </row>
    <row r="679" spans="7:8" x14ac:dyDescent="0.35">
      <c r="G679" s="21"/>
      <c r="H679" s="21"/>
    </row>
    <row r="680" spans="7:8" x14ac:dyDescent="0.35">
      <c r="G680" s="21"/>
      <c r="H680" s="21"/>
    </row>
    <row r="681" spans="7:8" x14ac:dyDescent="0.35">
      <c r="G681" s="21"/>
      <c r="H681" s="21"/>
    </row>
    <row r="682" spans="7:8" x14ac:dyDescent="0.35">
      <c r="G682" s="21"/>
      <c r="H682" s="21"/>
    </row>
    <row r="683" spans="7:8" x14ac:dyDescent="0.35">
      <c r="G683" s="21"/>
      <c r="H683" s="21"/>
    </row>
    <row r="684" spans="7:8" x14ac:dyDescent="0.35">
      <c r="G684" s="21"/>
      <c r="H684" s="21"/>
    </row>
    <row r="685" spans="7:8" x14ac:dyDescent="0.35">
      <c r="G685" s="21"/>
      <c r="H685" s="21"/>
    </row>
    <row r="686" spans="7:8" x14ac:dyDescent="0.35">
      <c r="G686" s="21"/>
      <c r="H686" s="21"/>
    </row>
    <row r="687" spans="7:8" x14ac:dyDescent="0.35">
      <c r="G687" s="21"/>
      <c r="H687" s="21"/>
    </row>
    <row r="688" spans="7:8" x14ac:dyDescent="0.35">
      <c r="G688" s="21"/>
      <c r="H688" s="21"/>
    </row>
    <row r="689" spans="7:8" x14ac:dyDescent="0.35">
      <c r="G689" s="21"/>
      <c r="H689" s="21"/>
    </row>
    <row r="690" spans="7:8" x14ac:dyDescent="0.35">
      <c r="G690" s="21"/>
      <c r="H690" s="21"/>
    </row>
    <row r="691" spans="7:8" x14ac:dyDescent="0.35">
      <c r="G691" s="21"/>
      <c r="H691" s="21"/>
    </row>
    <row r="692" spans="7:8" x14ac:dyDescent="0.35">
      <c r="G692" s="21"/>
      <c r="H692" s="21"/>
    </row>
    <row r="693" spans="7:8" x14ac:dyDescent="0.35">
      <c r="G693" s="21"/>
      <c r="H693" s="21"/>
    </row>
    <row r="694" spans="7:8" x14ac:dyDescent="0.35">
      <c r="G694" s="21"/>
      <c r="H694" s="21"/>
    </row>
    <row r="695" spans="7:8" x14ac:dyDescent="0.35">
      <c r="G695" s="21"/>
      <c r="H695" s="21"/>
    </row>
    <row r="696" spans="7:8" x14ac:dyDescent="0.35">
      <c r="G696" s="21"/>
      <c r="H696" s="21"/>
    </row>
    <row r="697" spans="7:8" x14ac:dyDescent="0.35">
      <c r="G697" s="21"/>
      <c r="H697" s="21"/>
    </row>
    <row r="698" spans="7:8" x14ac:dyDescent="0.35">
      <c r="G698" s="21"/>
      <c r="H698" s="21"/>
    </row>
    <row r="699" spans="7:8" x14ac:dyDescent="0.35">
      <c r="G699" s="21"/>
      <c r="H699" s="21"/>
    </row>
    <row r="700" spans="7:8" x14ac:dyDescent="0.35">
      <c r="G700" s="21"/>
      <c r="H700" s="21"/>
    </row>
    <row r="701" spans="7:8" x14ac:dyDescent="0.35">
      <c r="G701" s="21"/>
      <c r="H701" s="21"/>
    </row>
    <row r="702" spans="7:8" x14ac:dyDescent="0.35">
      <c r="G702" s="21"/>
      <c r="H702" s="21"/>
    </row>
    <row r="703" spans="7:8" x14ac:dyDescent="0.35">
      <c r="G703" s="21"/>
      <c r="H703" s="21"/>
    </row>
    <row r="704" spans="7:8" x14ac:dyDescent="0.35">
      <c r="G704" s="21"/>
      <c r="H704" s="21"/>
    </row>
    <row r="705" spans="7:8" x14ac:dyDescent="0.35">
      <c r="G705" s="21"/>
      <c r="H705" s="21"/>
    </row>
    <row r="706" spans="7:8" x14ac:dyDescent="0.35">
      <c r="G706" s="21"/>
      <c r="H706" s="21"/>
    </row>
    <row r="707" spans="7:8" x14ac:dyDescent="0.35">
      <c r="G707" s="21"/>
      <c r="H707" s="21"/>
    </row>
    <row r="708" spans="7:8" x14ac:dyDescent="0.35">
      <c r="G708" s="21"/>
      <c r="H708" s="21"/>
    </row>
    <row r="709" spans="7:8" x14ac:dyDescent="0.35">
      <c r="G709" s="21"/>
      <c r="H709" s="21"/>
    </row>
    <row r="710" spans="7:8" x14ac:dyDescent="0.35">
      <c r="G710" s="21"/>
      <c r="H710" s="21"/>
    </row>
    <row r="711" spans="7:8" x14ac:dyDescent="0.35">
      <c r="G711" s="21"/>
      <c r="H711" s="21"/>
    </row>
    <row r="712" spans="7:8" x14ac:dyDescent="0.35">
      <c r="G712" s="21"/>
      <c r="H712" s="21"/>
    </row>
    <row r="713" spans="7:8" x14ac:dyDescent="0.35">
      <c r="G713" s="21"/>
      <c r="H713" s="21"/>
    </row>
    <row r="714" spans="7:8" x14ac:dyDescent="0.35">
      <c r="G714" s="21"/>
      <c r="H714" s="21"/>
    </row>
    <row r="715" spans="7:8" x14ac:dyDescent="0.35">
      <c r="G715" s="21"/>
      <c r="H715" s="21"/>
    </row>
    <row r="716" spans="7:8" x14ac:dyDescent="0.35">
      <c r="G716" s="21"/>
      <c r="H716" s="21"/>
    </row>
    <row r="717" spans="7:8" x14ac:dyDescent="0.35">
      <c r="G717" s="21"/>
      <c r="H717" s="21"/>
    </row>
    <row r="718" spans="7:8" x14ac:dyDescent="0.35">
      <c r="G718" s="21"/>
      <c r="H718" s="21"/>
    </row>
    <row r="719" spans="7:8" x14ac:dyDescent="0.35">
      <c r="G719" s="21"/>
      <c r="H719" s="21"/>
    </row>
    <row r="720" spans="7:8" x14ac:dyDescent="0.35">
      <c r="G720" s="21"/>
      <c r="H720" s="21"/>
    </row>
    <row r="721" spans="7:8" x14ac:dyDescent="0.35">
      <c r="G721" s="21"/>
      <c r="H721" s="21"/>
    </row>
    <row r="722" spans="7:8" x14ac:dyDescent="0.35">
      <c r="G722" s="21"/>
      <c r="H722" s="21"/>
    </row>
    <row r="723" spans="7:8" x14ac:dyDescent="0.35">
      <c r="G723" s="21"/>
      <c r="H723" s="21"/>
    </row>
    <row r="724" spans="7:8" x14ac:dyDescent="0.35">
      <c r="G724" s="21"/>
      <c r="H724" s="21"/>
    </row>
    <row r="725" spans="7:8" x14ac:dyDescent="0.35">
      <c r="G725" s="21"/>
      <c r="H725" s="21"/>
    </row>
    <row r="726" spans="7:8" x14ac:dyDescent="0.35">
      <c r="G726" s="21"/>
      <c r="H726" s="21"/>
    </row>
    <row r="727" spans="7:8" x14ac:dyDescent="0.35">
      <c r="G727" s="21"/>
      <c r="H727" s="21"/>
    </row>
    <row r="728" spans="7:8" x14ac:dyDescent="0.35">
      <c r="G728" s="21"/>
      <c r="H728" s="21"/>
    </row>
    <row r="729" spans="7:8" x14ac:dyDescent="0.35">
      <c r="G729" s="21"/>
      <c r="H729" s="21"/>
    </row>
    <row r="730" spans="7:8" x14ac:dyDescent="0.35">
      <c r="G730" s="21"/>
      <c r="H730" s="21"/>
    </row>
    <row r="731" spans="7:8" x14ac:dyDescent="0.35">
      <c r="G731" s="21"/>
      <c r="H731" s="21"/>
    </row>
    <row r="732" spans="7:8" x14ac:dyDescent="0.35">
      <c r="G732" s="21"/>
      <c r="H732" s="21"/>
    </row>
    <row r="733" spans="7:8" x14ac:dyDescent="0.35">
      <c r="G733" s="21"/>
      <c r="H733" s="21"/>
    </row>
    <row r="734" spans="7:8" x14ac:dyDescent="0.35">
      <c r="G734" s="21"/>
      <c r="H734" s="21"/>
    </row>
    <row r="735" spans="7:8" x14ac:dyDescent="0.35">
      <c r="G735" s="21"/>
      <c r="H735" s="21"/>
    </row>
    <row r="736" spans="7:8" x14ac:dyDescent="0.35">
      <c r="G736" s="21"/>
      <c r="H736" s="21"/>
    </row>
    <row r="737" spans="7:8" x14ac:dyDescent="0.35">
      <c r="G737" s="21"/>
      <c r="H737" s="21"/>
    </row>
    <row r="738" spans="7:8" x14ac:dyDescent="0.35">
      <c r="G738" s="21"/>
      <c r="H738" s="21"/>
    </row>
    <row r="739" spans="7:8" x14ac:dyDescent="0.35">
      <c r="G739" s="21"/>
      <c r="H739" s="21"/>
    </row>
    <row r="740" spans="7:8" x14ac:dyDescent="0.35">
      <c r="G740" s="21"/>
      <c r="H740" s="21"/>
    </row>
    <row r="741" spans="7:8" x14ac:dyDescent="0.35">
      <c r="G741" s="21"/>
      <c r="H741" s="21"/>
    </row>
    <row r="742" spans="7:8" x14ac:dyDescent="0.35">
      <c r="G742" s="21"/>
      <c r="H742" s="21"/>
    </row>
    <row r="743" spans="7:8" x14ac:dyDescent="0.35">
      <c r="G743" s="21"/>
      <c r="H743" s="21"/>
    </row>
    <row r="744" spans="7:8" x14ac:dyDescent="0.35">
      <c r="G744" s="21"/>
      <c r="H744" s="21"/>
    </row>
    <row r="745" spans="7:8" x14ac:dyDescent="0.35">
      <c r="G745" s="21"/>
      <c r="H745" s="21"/>
    </row>
    <row r="746" spans="7:8" x14ac:dyDescent="0.35">
      <c r="G746" s="21"/>
      <c r="H746" s="21"/>
    </row>
    <row r="747" spans="7:8" x14ac:dyDescent="0.35">
      <c r="G747" s="21"/>
      <c r="H747" s="21"/>
    </row>
    <row r="748" spans="7:8" x14ac:dyDescent="0.35">
      <c r="G748" s="21"/>
      <c r="H748" s="21"/>
    </row>
    <row r="749" spans="7:8" x14ac:dyDescent="0.35">
      <c r="G749" s="21"/>
      <c r="H749" s="21"/>
    </row>
    <row r="750" spans="7:8" x14ac:dyDescent="0.35">
      <c r="G750" s="21"/>
      <c r="H750" s="21"/>
    </row>
    <row r="751" spans="7:8" x14ac:dyDescent="0.35">
      <c r="G751" s="21"/>
      <c r="H751" s="21"/>
    </row>
    <row r="752" spans="7:8" x14ac:dyDescent="0.35">
      <c r="G752" s="21"/>
      <c r="H752" s="21"/>
    </row>
    <row r="753" spans="7:8" x14ac:dyDescent="0.35">
      <c r="G753" s="21"/>
      <c r="H753" s="21"/>
    </row>
    <row r="754" spans="7:8" x14ac:dyDescent="0.35">
      <c r="G754" s="21"/>
      <c r="H754" s="21"/>
    </row>
    <row r="755" spans="7:8" x14ac:dyDescent="0.35">
      <c r="G755" s="21"/>
      <c r="H755" s="21"/>
    </row>
    <row r="756" spans="7:8" x14ac:dyDescent="0.35">
      <c r="G756" s="21"/>
      <c r="H756" s="21"/>
    </row>
    <row r="757" spans="7:8" x14ac:dyDescent="0.35">
      <c r="G757" s="21"/>
      <c r="H757" s="21"/>
    </row>
    <row r="758" spans="7:8" x14ac:dyDescent="0.35">
      <c r="G758" s="21"/>
      <c r="H758" s="21"/>
    </row>
    <row r="759" spans="7:8" x14ac:dyDescent="0.35">
      <c r="G759" s="21"/>
      <c r="H759" s="21"/>
    </row>
    <row r="760" spans="7:8" x14ac:dyDescent="0.35">
      <c r="G760" s="21"/>
      <c r="H760" s="21"/>
    </row>
    <row r="761" spans="7:8" x14ac:dyDescent="0.35">
      <c r="G761" s="21"/>
      <c r="H761" s="21"/>
    </row>
    <row r="762" spans="7:8" x14ac:dyDescent="0.35">
      <c r="G762" s="21"/>
      <c r="H762" s="21"/>
    </row>
    <row r="763" spans="7:8" x14ac:dyDescent="0.35">
      <c r="G763" s="21"/>
      <c r="H763" s="21"/>
    </row>
    <row r="764" spans="7:8" x14ac:dyDescent="0.35">
      <c r="G764" s="21"/>
      <c r="H764" s="21"/>
    </row>
    <row r="765" spans="7:8" x14ac:dyDescent="0.35">
      <c r="G765" s="21"/>
      <c r="H765" s="21"/>
    </row>
    <row r="766" spans="7:8" x14ac:dyDescent="0.35">
      <c r="G766" s="21"/>
      <c r="H766" s="21"/>
    </row>
    <row r="767" spans="7:8" x14ac:dyDescent="0.35">
      <c r="G767" s="21"/>
      <c r="H767" s="21"/>
    </row>
    <row r="768" spans="7:8" x14ac:dyDescent="0.35">
      <c r="G768" s="21"/>
      <c r="H768" s="21"/>
    </row>
    <row r="769" spans="7:8" x14ac:dyDescent="0.35">
      <c r="G769" s="21"/>
      <c r="H769" s="21"/>
    </row>
    <row r="770" spans="7:8" x14ac:dyDescent="0.35">
      <c r="G770" s="21"/>
      <c r="H770" s="21"/>
    </row>
    <row r="771" spans="7:8" x14ac:dyDescent="0.35">
      <c r="G771" s="21"/>
      <c r="H771" s="21"/>
    </row>
    <row r="772" spans="7:8" x14ac:dyDescent="0.35">
      <c r="G772" s="21"/>
      <c r="H772" s="21"/>
    </row>
    <row r="773" spans="7:8" x14ac:dyDescent="0.35">
      <c r="G773" s="21"/>
      <c r="H773" s="21"/>
    </row>
    <row r="774" spans="7:8" x14ac:dyDescent="0.35">
      <c r="G774" s="21"/>
      <c r="H774" s="21"/>
    </row>
    <row r="775" spans="7:8" x14ac:dyDescent="0.35">
      <c r="G775" s="21"/>
      <c r="H775" s="21"/>
    </row>
    <row r="776" spans="7:8" x14ac:dyDescent="0.35">
      <c r="G776" s="21"/>
      <c r="H776" s="21"/>
    </row>
    <row r="777" spans="7:8" x14ac:dyDescent="0.35">
      <c r="G777" s="21"/>
      <c r="H777" s="21"/>
    </row>
    <row r="778" spans="7:8" x14ac:dyDescent="0.35">
      <c r="G778" s="21"/>
      <c r="H778" s="21"/>
    </row>
    <row r="779" spans="7:8" x14ac:dyDescent="0.35">
      <c r="G779" s="21"/>
      <c r="H779" s="21"/>
    </row>
    <row r="780" spans="7:8" x14ac:dyDescent="0.35">
      <c r="G780" s="21"/>
      <c r="H780" s="21"/>
    </row>
    <row r="781" spans="7:8" x14ac:dyDescent="0.35">
      <c r="G781" s="21"/>
      <c r="H781" s="21"/>
    </row>
    <row r="782" spans="7:8" x14ac:dyDescent="0.35">
      <c r="G782" s="21"/>
      <c r="H782" s="21"/>
    </row>
    <row r="783" spans="7:8" x14ac:dyDescent="0.35">
      <c r="G783" s="21"/>
      <c r="H783" s="21"/>
    </row>
    <row r="784" spans="7:8" x14ac:dyDescent="0.35">
      <c r="G784" s="21"/>
      <c r="H784" s="21"/>
    </row>
    <row r="785" spans="7:8" x14ac:dyDescent="0.35">
      <c r="G785" s="21"/>
      <c r="H785" s="21"/>
    </row>
    <row r="786" spans="7:8" x14ac:dyDescent="0.35">
      <c r="G786" s="21"/>
      <c r="H786" s="21"/>
    </row>
    <row r="787" spans="7:8" x14ac:dyDescent="0.35">
      <c r="G787" s="21"/>
      <c r="H787" s="21"/>
    </row>
    <row r="788" spans="7:8" x14ac:dyDescent="0.35">
      <c r="G788" s="21"/>
      <c r="H788" s="21"/>
    </row>
    <row r="789" spans="7:8" x14ac:dyDescent="0.35">
      <c r="G789" s="21"/>
      <c r="H789" s="21"/>
    </row>
    <row r="790" spans="7:8" x14ac:dyDescent="0.35">
      <c r="G790" s="21"/>
      <c r="H790" s="21"/>
    </row>
    <row r="791" spans="7:8" x14ac:dyDescent="0.35">
      <c r="G791" s="21"/>
      <c r="H791" s="21"/>
    </row>
    <row r="792" spans="7:8" x14ac:dyDescent="0.35">
      <c r="G792" s="21"/>
      <c r="H792" s="21"/>
    </row>
    <row r="793" spans="7:8" x14ac:dyDescent="0.35">
      <c r="G793" s="21"/>
      <c r="H793" s="21"/>
    </row>
    <row r="794" spans="7:8" x14ac:dyDescent="0.35">
      <c r="G794" s="21"/>
      <c r="H794" s="21"/>
    </row>
    <row r="795" spans="7:8" x14ac:dyDescent="0.35">
      <c r="G795" s="21"/>
      <c r="H795" s="21"/>
    </row>
    <row r="796" spans="7:8" x14ac:dyDescent="0.35">
      <c r="G796" s="21"/>
      <c r="H796" s="21"/>
    </row>
    <row r="797" spans="7:8" x14ac:dyDescent="0.35">
      <c r="G797" s="21"/>
      <c r="H797" s="21"/>
    </row>
    <row r="798" spans="7:8" x14ac:dyDescent="0.35">
      <c r="G798" s="21"/>
      <c r="H798" s="21"/>
    </row>
    <row r="799" spans="7:8" x14ac:dyDescent="0.35">
      <c r="G799" s="21"/>
      <c r="H799" s="21"/>
    </row>
    <row r="800" spans="7:8" x14ac:dyDescent="0.35">
      <c r="G800" s="21"/>
      <c r="H800" s="21"/>
    </row>
    <row r="801" spans="7:8" x14ac:dyDescent="0.35">
      <c r="G801" s="21"/>
      <c r="H801" s="21"/>
    </row>
    <row r="802" spans="7:8" x14ac:dyDescent="0.35">
      <c r="G802" s="21"/>
      <c r="H802" s="21"/>
    </row>
    <row r="803" spans="7:8" x14ac:dyDescent="0.35">
      <c r="G803" s="21"/>
      <c r="H803" s="21"/>
    </row>
    <row r="804" spans="7:8" x14ac:dyDescent="0.35">
      <c r="G804" s="21"/>
      <c r="H804" s="21"/>
    </row>
    <row r="805" spans="7:8" x14ac:dyDescent="0.35">
      <c r="G805" s="21"/>
      <c r="H805" s="21"/>
    </row>
    <row r="806" spans="7:8" x14ac:dyDescent="0.35">
      <c r="G806" s="21"/>
      <c r="H806" s="21"/>
    </row>
    <row r="807" spans="7:8" x14ac:dyDescent="0.35">
      <c r="G807" s="21"/>
      <c r="H807" s="21"/>
    </row>
    <row r="808" spans="7:8" x14ac:dyDescent="0.35">
      <c r="G808" s="21"/>
      <c r="H808" s="21"/>
    </row>
    <row r="809" spans="7:8" x14ac:dyDescent="0.35">
      <c r="G809" s="21"/>
      <c r="H809" s="21"/>
    </row>
    <row r="810" spans="7:8" x14ac:dyDescent="0.35">
      <c r="G810" s="21"/>
      <c r="H810" s="21"/>
    </row>
    <row r="811" spans="7:8" x14ac:dyDescent="0.35">
      <c r="G811" s="21"/>
      <c r="H811" s="21"/>
    </row>
    <row r="812" spans="7:8" x14ac:dyDescent="0.35">
      <c r="G812" s="21"/>
      <c r="H812" s="21"/>
    </row>
    <row r="813" spans="7:8" x14ac:dyDescent="0.35">
      <c r="G813" s="21"/>
      <c r="H813" s="21"/>
    </row>
    <row r="814" spans="7:8" x14ac:dyDescent="0.35">
      <c r="G814" s="21"/>
      <c r="H814" s="21"/>
    </row>
    <row r="815" spans="7:8" x14ac:dyDescent="0.35">
      <c r="G815" s="21"/>
      <c r="H815" s="21"/>
    </row>
    <row r="816" spans="7:8" x14ac:dyDescent="0.35">
      <c r="G816" s="21"/>
      <c r="H816" s="21"/>
    </row>
    <row r="817" spans="7:8" x14ac:dyDescent="0.35">
      <c r="G817" s="21"/>
      <c r="H817" s="21"/>
    </row>
    <row r="818" spans="7:8" x14ac:dyDescent="0.35">
      <c r="G818" s="21"/>
      <c r="H818" s="21"/>
    </row>
    <row r="819" spans="7:8" x14ac:dyDescent="0.35">
      <c r="G819" s="21"/>
      <c r="H819" s="21"/>
    </row>
    <row r="820" spans="7:8" x14ac:dyDescent="0.35">
      <c r="G820" s="21"/>
      <c r="H820" s="21"/>
    </row>
    <row r="821" spans="7:8" x14ac:dyDescent="0.35">
      <c r="G821" s="21"/>
      <c r="H821" s="21"/>
    </row>
    <row r="822" spans="7:8" x14ac:dyDescent="0.35">
      <c r="G822" s="21"/>
      <c r="H822" s="21"/>
    </row>
    <row r="823" spans="7:8" x14ac:dyDescent="0.35">
      <c r="G823" s="21"/>
      <c r="H823" s="21"/>
    </row>
    <row r="824" spans="7:8" x14ac:dyDescent="0.35">
      <c r="G824" s="21"/>
      <c r="H824" s="21"/>
    </row>
    <row r="825" spans="7:8" x14ac:dyDescent="0.35">
      <c r="G825" s="21"/>
      <c r="H825" s="21"/>
    </row>
    <row r="826" spans="7:8" x14ac:dyDescent="0.35">
      <c r="G826" s="21"/>
      <c r="H826" s="21"/>
    </row>
    <row r="827" spans="7:8" x14ac:dyDescent="0.35">
      <c r="G827" s="21"/>
      <c r="H827" s="21"/>
    </row>
    <row r="828" spans="7:8" x14ac:dyDescent="0.35">
      <c r="G828" s="21"/>
      <c r="H828" s="21"/>
    </row>
    <row r="829" spans="7:8" x14ac:dyDescent="0.35">
      <c r="G829" s="21"/>
      <c r="H829" s="21"/>
    </row>
    <row r="830" spans="7:8" x14ac:dyDescent="0.35">
      <c r="G830" s="21"/>
      <c r="H830" s="21"/>
    </row>
    <row r="831" spans="7:8" x14ac:dyDescent="0.35">
      <c r="G831" s="21"/>
      <c r="H831" s="21"/>
    </row>
    <row r="832" spans="7:8" x14ac:dyDescent="0.35">
      <c r="G832" s="21"/>
      <c r="H832" s="21"/>
    </row>
    <row r="833" spans="7:8" x14ac:dyDescent="0.35">
      <c r="G833" s="21"/>
      <c r="H833" s="21"/>
    </row>
    <row r="834" spans="7:8" x14ac:dyDescent="0.35">
      <c r="G834" s="21"/>
      <c r="H834" s="21"/>
    </row>
    <row r="835" spans="7:8" x14ac:dyDescent="0.35">
      <c r="G835" s="21"/>
      <c r="H835" s="21"/>
    </row>
    <row r="836" spans="7:8" x14ac:dyDescent="0.35">
      <c r="G836" s="21"/>
      <c r="H836" s="21"/>
    </row>
    <row r="837" spans="7:8" x14ac:dyDescent="0.35">
      <c r="G837" s="21"/>
      <c r="H837" s="21"/>
    </row>
    <row r="838" spans="7:8" x14ac:dyDescent="0.35">
      <c r="G838" s="21"/>
      <c r="H838" s="21"/>
    </row>
    <row r="839" spans="7:8" x14ac:dyDescent="0.35">
      <c r="G839" s="21"/>
      <c r="H839" s="21"/>
    </row>
    <row r="840" spans="7:8" x14ac:dyDescent="0.35">
      <c r="G840" s="21"/>
      <c r="H840" s="21"/>
    </row>
    <row r="841" spans="7:8" x14ac:dyDescent="0.35">
      <c r="G841" s="21"/>
      <c r="H841" s="21"/>
    </row>
    <row r="842" spans="7:8" x14ac:dyDescent="0.35">
      <c r="G842" s="21"/>
      <c r="H842" s="21"/>
    </row>
    <row r="843" spans="7:8" x14ac:dyDescent="0.35">
      <c r="G843" s="21"/>
      <c r="H843" s="21"/>
    </row>
    <row r="844" spans="7:8" x14ac:dyDescent="0.35">
      <c r="G844" s="21"/>
      <c r="H844" s="21"/>
    </row>
    <row r="845" spans="7:8" x14ac:dyDescent="0.35">
      <c r="G845" s="21"/>
      <c r="H845" s="21"/>
    </row>
    <row r="846" spans="7:8" x14ac:dyDescent="0.35">
      <c r="G846" s="21"/>
      <c r="H846" s="21"/>
    </row>
    <row r="847" spans="7:8" x14ac:dyDescent="0.35">
      <c r="G847" s="21"/>
      <c r="H847" s="21"/>
    </row>
    <row r="848" spans="7:8" x14ac:dyDescent="0.35">
      <c r="G848" s="21"/>
      <c r="H848" s="21"/>
    </row>
    <row r="849" spans="7:8" x14ac:dyDescent="0.35">
      <c r="G849" s="21"/>
      <c r="H849" s="21"/>
    </row>
    <row r="850" spans="7:8" x14ac:dyDescent="0.35">
      <c r="G850" s="21"/>
      <c r="H850" s="21"/>
    </row>
    <row r="851" spans="7:8" x14ac:dyDescent="0.35">
      <c r="G851" s="21"/>
      <c r="H851" s="21"/>
    </row>
    <row r="852" spans="7:8" x14ac:dyDescent="0.35">
      <c r="G852" s="21"/>
      <c r="H852" s="21"/>
    </row>
    <row r="853" spans="7:8" x14ac:dyDescent="0.35">
      <c r="G853" s="21"/>
      <c r="H853" s="21"/>
    </row>
    <row r="854" spans="7:8" x14ac:dyDescent="0.35">
      <c r="G854" s="21"/>
      <c r="H854" s="21"/>
    </row>
    <row r="855" spans="7:8" x14ac:dyDescent="0.35">
      <c r="G855" s="21"/>
      <c r="H855" s="21"/>
    </row>
    <row r="856" spans="7:8" x14ac:dyDescent="0.35">
      <c r="G856" s="21"/>
      <c r="H856" s="21"/>
    </row>
    <row r="857" spans="7:8" x14ac:dyDescent="0.35">
      <c r="G857" s="21"/>
      <c r="H857" s="21"/>
    </row>
    <row r="858" spans="7:8" x14ac:dyDescent="0.35">
      <c r="G858" s="21"/>
      <c r="H858" s="21"/>
    </row>
    <row r="859" spans="7:8" x14ac:dyDescent="0.35">
      <c r="G859" s="21"/>
      <c r="H859" s="21"/>
    </row>
    <row r="860" spans="7:8" x14ac:dyDescent="0.35">
      <c r="G860" s="21"/>
      <c r="H860" s="21"/>
    </row>
    <row r="861" spans="7:8" x14ac:dyDescent="0.35">
      <c r="G861" s="21"/>
      <c r="H861" s="21"/>
    </row>
    <row r="862" spans="7:8" x14ac:dyDescent="0.35">
      <c r="G862" s="21"/>
      <c r="H862" s="21"/>
    </row>
    <row r="863" spans="7:8" x14ac:dyDescent="0.35">
      <c r="G863" s="21"/>
      <c r="H863" s="21"/>
    </row>
    <row r="864" spans="7:8" x14ac:dyDescent="0.35">
      <c r="G864" s="21"/>
      <c r="H864" s="21"/>
    </row>
    <row r="865" spans="7:8" x14ac:dyDescent="0.35">
      <c r="G865" s="21"/>
      <c r="H865" s="21"/>
    </row>
    <row r="866" spans="7:8" x14ac:dyDescent="0.35">
      <c r="G866" s="21"/>
      <c r="H866" s="21"/>
    </row>
    <row r="867" spans="7:8" x14ac:dyDescent="0.35">
      <c r="G867" s="21"/>
      <c r="H867" s="21"/>
    </row>
    <row r="868" spans="7:8" x14ac:dyDescent="0.35">
      <c r="G868" s="21"/>
      <c r="H868" s="21"/>
    </row>
    <row r="869" spans="7:8" x14ac:dyDescent="0.35">
      <c r="G869" s="21"/>
      <c r="H869" s="21"/>
    </row>
    <row r="870" spans="7:8" x14ac:dyDescent="0.35">
      <c r="G870" s="21"/>
      <c r="H870" s="21"/>
    </row>
    <row r="871" spans="7:8" x14ac:dyDescent="0.35">
      <c r="G871" s="21"/>
      <c r="H871" s="21"/>
    </row>
    <row r="872" spans="7:8" x14ac:dyDescent="0.35">
      <c r="G872" s="21"/>
      <c r="H872" s="21"/>
    </row>
    <row r="873" spans="7:8" x14ac:dyDescent="0.35">
      <c r="G873" s="21"/>
      <c r="H873" s="21"/>
    </row>
    <row r="874" spans="7:8" x14ac:dyDescent="0.35">
      <c r="G874" s="21"/>
      <c r="H874" s="21"/>
    </row>
    <row r="875" spans="7:8" x14ac:dyDescent="0.35">
      <c r="G875" s="21"/>
      <c r="H875" s="21"/>
    </row>
    <row r="876" spans="7:8" x14ac:dyDescent="0.35">
      <c r="G876" s="21"/>
      <c r="H876" s="21"/>
    </row>
    <row r="877" spans="7:8" x14ac:dyDescent="0.35">
      <c r="G877" s="21"/>
      <c r="H877" s="21"/>
    </row>
    <row r="878" spans="7:8" x14ac:dyDescent="0.35">
      <c r="G878" s="21"/>
      <c r="H878" s="21"/>
    </row>
    <row r="879" spans="7:8" x14ac:dyDescent="0.35">
      <c r="G879" s="21"/>
      <c r="H879" s="21"/>
    </row>
    <row r="880" spans="7:8" x14ac:dyDescent="0.35">
      <c r="G880" s="21"/>
      <c r="H880" s="21"/>
    </row>
    <row r="881" spans="7:8" x14ac:dyDescent="0.35">
      <c r="G881" s="21"/>
      <c r="H881" s="21"/>
    </row>
    <row r="882" spans="7:8" x14ac:dyDescent="0.35">
      <c r="G882" s="21"/>
      <c r="H882" s="21"/>
    </row>
    <row r="883" spans="7:8" x14ac:dyDescent="0.35">
      <c r="G883" s="21"/>
      <c r="H883" s="21"/>
    </row>
    <row r="884" spans="7:8" x14ac:dyDescent="0.35">
      <c r="G884" s="21"/>
      <c r="H884" s="21"/>
    </row>
    <row r="885" spans="7:8" x14ac:dyDescent="0.35">
      <c r="G885" s="21"/>
      <c r="H885" s="21"/>
    </row>
    <row r="886" spans="7:8" x14ac:dyDescent="0.35">
      <c r="G886" s="21"/>
      <c r="H886" s="21"/>
    </row>
    <row r="887" spans="7:8" x14ac:dyDescent="0.35">
      <c r="G887" s="21"/>
      <c r="H887" s="21"/>
    </row>
    <row r="888" spans="7:8" x14ac:dyDescent="0.35">
      <c r="G888" s="21"/>
      <c r="H888" s="21"/>
    </row>
    <row r="889" spans="7:8" x14ac:dyDescent="0.35">
      <c r="G889" s="21"/>
      <c r="H889" s="21"/>
    </row>
    <row r="890" spans="7:8" x14ac:dyDescent="0.35">
      <c r="G890" s="21"/>
      <c r="H890" s="21"/>
    </row>
    <row r="891" spans="7:8" x14ac:dyDescent="0.35">
      <c r="G891" s="21"/>
      <c r="H891" s="21"/>
    </row>
    <row r="892" spans="7:8" x14ac:dyDescent="0.35">
      <c r="G892" s="21"/>
      <c r="H892" s="21"/>
    </row>
    <row r="893" spans="7:8" x14ac:dyDescent="0.35">
      <c r="G893" s="21"/>
      <c r="H893" s="21"/>
    </row>
    <row r="894" spans="7:8" x14ac:dyDescent="0.35">
      <c r="G894" s="21"/>
      <c r="H894" s="21"/>
    </row>
    <row r="895" spans="7:8" x14ac:dyDescent="0.35">
      <c r="G895" s="21"/>
      <c r="H895" s="21"/>
    </row>
    <row r="896" spans="7:8" x14ac:dyDescent="0.35">
      <c r="G896" s="21"/>
      <c r="H896" s="21"/>
    </row>
    <row r="897" spans="7:8" x14ac:dyDescent="0.35">
      <c r="G897" s="21"/>
      <c r="H897" s="21"/>
    </row>
    <row r="898" spans="7:8" x14ac:dyDescent="0.35">
      <c r="G898" s="21"/>
      <c r="H898" s="21"/>
    </row>
    <row r="899" spans="7:8" x14ac:dyDescent="0.35">
      <c r="G899" s="21"/>
      <c r="H899" s="21"/>
    </row>
    <row r="900" spans="7:8" x14ac:dyDescent="0.35">
      <c r="G900" s="21"/>
      <c r="H900" s="21"/>
    </row>
    <row r="901" spans="7:8" x14ac:dyDescent="0.35">
      <c r="G901" s="21"/>
      <c r="H901" s="21"/>
    </row>
    <row r="902" spans="7:8" x14ac:dyDescent="0.35">
      <c r="G902" s="21"/>
      <c r="H902" s="21"/>
    </row>
    <row r="903" spans="7:8" x14ac:dyDescent="0.35">
      <c r="G903" s="21"/>
      <c r="H903" s="21"/>
    </row>
    <row r="904" spans="7:8" x14ac:dyDescent="0.35">
      <c r="G904" s="21"/>
      <c r="H904" s="21"/>
    </row>
    <row r="905" spans="7:8" x14ac:dyDescent="0.35">
      <c r="G905" s="21"/>
      <c r="H905" s="21"/>
    </row>
    <row r="906" spans="7:8" x14ac:dyDescent="0.35">
      <c r="G906" s="21"/>
      <c r="H906" s="21"/>
    </row>
    <row r="907" spans="7:8" x14ac:dyDescent="0.35">
      <c r="G907" s="21"/>
      <c r="H907" s="21"/>
    </row>
    <row r="908" spans="7:8" x14ac:dyDescent="0.35">
      <c r="G908" s="21"/>
      <c r="H908" s="21"/>
    </row>
    <row r="909" spans="7:8" x14ac:dyDescent="0.35">
      <c r="G909" s="21"/>
      <c r="H909" s="21"/>
    </row>
    <row r="910" spans="7:8" x14ac:dyDescent="0.35">
      <c r="G910" s="21"/>
      <c r="H910" s="21"/>
    </row>
    <row r="911" spans="7:8" x14ac:dyDescent="0.35">
      <c r="G911" s="21"/>
      <c r="H911" s="21"/>
    </row>
    <row r="912" spans="7:8" x14ac:dyDescent="0.35">
      <c r="G912" s="21"/>
      <c r="H912" s="21"/>
    </row>
    <row r="913" spans="7:8" x14ac:dyDescent="0.35">
      <c r="G913" s="21"/>
      <c r="H913" s="21"/>
    </row>
    <row r="914" spans="7:8" x14ac:dyDescent="0.35">
      <c r="G914" s="21"/>
      <c r="H914" s="21"/>
    </row>
    <row r="915" spans="7:8" x14ac:dyDescent="0.35">
      <c r="G915" s="21"/>
      <c r="H915" s="21"/>
    </row>
    <row r="916" spans="7:8" x14ac:dyDescent="0.35">
      <c r="G916" s="21"/>
      <c r="H916" s="21"/>
    </row>
    <row r="917" spans="7:8" x14ac:dyDescent="0.35">
      <c r="G917" s="21"/>
      <c r="H917" s="21"/>
    </row>
    <row r="918" spans="7:8" x14ac:dyDescent="0.35">
      <c r="G918" s="21"/>
      <c r="H918" s="21"/>
    </row>
    <row r="919" spans="7:8" x14ac:dyDescent="0.35">
      <c r="G919" s="21"/>
      <c r="H919" s="21"/>
    </row>
    <row r="920" spans="7:8" x14ac:dyDescent="0.35">
      <c r="G920" s="21"/>
      <c r="H920" s="21"/>
    </row>
    <row r="921" spans="7:8" x14ac:dyDescent="0.35">
      <c r="G921" s="21"/>
      <c r="H921" s="21"/>
    </row>
    <row r="922" spans="7:8" x14ac:dyDescent="0.35">
      <c r="G922" s="21"/>
      <c r="H922" s="21"/>
    </row>
    <row r="923" spans="7:8" x14ac:dyDescent="0.35">
      <c r="G923" s="21"/>
      <c r="H923" s="21"/>
    </row>
    <row r="924" spans="7:8" x14ac:dyDescent="0.35">
      <c r="G924" s="21"/>
      <c r="H924" s="21"/>
    </row>
    <row r="925" spans="7:8" x14ac:dyDescent="0.35">
      <c r="G925" s="21"/>
      <c r="H925" s="21"/>
    </row>
    <row r="926" spans="7:8" x14ac:dyDescent="0.35">
      <c r="G926" s="21"/>
      <c r="H926" s="21"/>
    </row>
    <row r="927" spans="7:8" x14ac:dyDescent="0.35">
      <c r="G927" s="21"/>
      <c r="H927" s="21"/>
    </row>
    <row r="928" spans="7:8" x14ac:dyDescent="0.35">
      <c r="G928" s="21"/>
      <c r="H928" s="21"/>
    </row>
    <row r="929" spans="7:8" x14ac:dyDescent="0.35">
      <c r="G929" s="21"/>
      <c r="H929" s="21"/>
    </row>
    <row r="930" spans="7:8" x14ac:dyDescent="0.35">
      <c r="G930" s="21"/>
      <c r="H930" s="21"/>
    </row>
    <row r="931" spans="7:8" x14ac:dyDescent="0.35">
      <c r="G931" s="21"/>
      <c r="H931" s="21"/>
    </row>
    <row r="932" spans="7:8" x14ac:dyDescent="0.35">
      <c r="G932" s="21"/>
      <c r="H932" s="21"/>
    </row>
    <row r="933" spans="7:8" x14ac:dyDescent="0.35">
      <c r="G933" s="21"/>
      <c r="H933" s="21"/>
    </row>
    <row r="934" spans="7:8" x14ac:dyDescent="0.35">
      <c r="G934" s="21"/>
      <c r="H934" s="21"/>
    </row>
    <row r="935" spans="7:8" x14ac:dyDescent="0.35">
      <c r="G935" s="21"/>
      <c r="H935" s="21"/>
    </row>
    <row r="936" spans="7:8" x14ac:dyDescent="0.35">
      <c r="G936" s="21"/>
      <c r="H936" s="21"/>
    </row>
    <row r="937" spans="7:8" x14ac:dyDescent="0.35">
      <c r="G937" s="21"/>
      <c r="H937" s="21"/>
    </row>
    <row r="938" spans="7:8" x14ac:dyDescent="0.35">
      <c r="G938" s="21"/>
      <c r="H938" s="21"/>
    </row>
    <row r="939" spans="7:8" x14ac:dyDescent="0.35">
      <c r="G939" s="21"/>
      <c r="H939" s="21"/>
    </row>
    <row r="940" spans="7:8" x14ac:dyDescent="0.35">
      <c r="G940" s="21"/>
      <c r="H940" s="21"/>
    </row>
    <row r="941" spans="7:8" x14ac:dyDescent="0.35">
      <c r="G941" s="21"/>
      <c r="H941" s="21"/>
    </row>
    <row r="942" spans="7:8" x14ac:dyDescent="0.35">
      <c r="G942" s="21"/>
      <c r="H942" s="21"/>
    </row>
    <row r="943" spans="7:8" x14ac:dyDescent="0.35">
      <c r="G943" s="21"/>
      <c r="H943" s="21"/>
    </row>
    <row r="944" spans="7:8" x14ac:dyDescent="0.35">
      <c r="G944" s="21"/>
      <c r="H944" s="21"/>
    </row>
    <row r="945" spans="7:8" x14ac:dyDescent="0.35">
      <c r="G945" s="21"/>
      <c r="H945" s="21"/>
    </row>
    <row r="946" spans="7:8" x14ac:dyDescent="0.35">
      <c r="G946" s="21"/>
      <c r="H946" s="21"/>
    </row>
    <row r="947" spans="7:8" x14ac:dyDescent="0.35">
      <c r="G947" s="21"/>
      <c r="H947" s="21"/>
    </row>
    <row r="948" spans="7:8" x14ac:dyDescent="0.35">
      <c r="G948" s="21"/>
      <c r="H948" s="21"/>
    </row>
    <row r="949" spans="7:8" x14ac:dyDescent="0.35">
      <c r="G949" s="21"/>
      <c r="H949" s="21"/>
    </row>
    <row r="950" spans="7:8" x14ac:dyDescent="0.35">
      <c r="G950" s="21"/>
      <c r="H950" s="21"/>
    </row>
    <row r="951" spans="7:8" x14ac:dyDescent="0.35">
      <c r="G951" s="21"/>
      <c r="H951" s="21"/>
    </row>
    <row r="952" spans="7:8" x14ac:dyDescent="0.35">
      <c r="G952" s="21"/>
      <c r="H952" s="21"/>
    </row>
    <row r="953" spans="7:8" x14ac:dyDescent="0.35">
      <c r="G953" s="21"/>
      <c r="H953" s="21"/>
    </row>
    <row r="954" spans="7:8" x14ac:dyDescent="0.35">
      <c r="G954" s="21"/>
      <c r="H954" s="21"/>
    </row>
    <row r="955" spans="7:8" x14ac:dyDescent="0.35">
      <c r="G955" s="21"/>
      <c r="H955" s="21"/>
    </row>
    <row r="956" spans="7:8" x14ac:dyDescent="0.35">
      <c r="G956" s="21"/>
      <c r="H956" s="21"/>
    </row>
    <row r="957" spans="7:8" x14ac:dyDescent="0.35">
      <c r="G957" s="21"/>
      <c r="H957" s="21"/>
    </row>
    <row r="958" spans="7:8" x14ac:dyDescent="0.35">
      <c r="G958" s="21"/>
      <c r="H958" s="21"/>
    </row>
    <row r="959" spans="7:8" x14ac:dyDescent="0.35">
      <c r="G959" s="21"/>
      <c r="H959" s="21"/>
    </row>
    <row r="960" spans="7:8" x14ac:dyDescent="0.35">
      <c r="G960" s="21"/>
      <c r="H960" s="21"/>
    </row>
    <row r="961" spans="7:8" x14ac:dyDescent="0.35">
      <c r="G961" s="21"/>
      <c r="H961" s="21"/>
    </row>
    <row r="962" spans="7:8" x14ac:dyDescent="0.35">
      <c r="G962" s="21"/>
      <c r="H962" s="21"/>
    </row>
    <row r="963" spans="7:8" x14ac:dyDescent="0.35">
      <c r="G963" s="21"/>
      <c r="H963" s="21"/>
    </row>
    <row r="964" spans="7:8" x14ac:dyDescent="0.35">
      <c r="G964" s="21"/>
      <c r="H964" s="21"/>
    </row>
    <row r="965" spans="7:8" x14ac:dyDescent="0.35">
      <c r="G965" s="21"/>
      <c r="H965" s="21"/>
    </row>
    <row r="966" spans="7:8" x14ac:dyDescent="0.35">
      <c r="G966" s="21"/>
      <c r="H966" s="21"/>
    </row>
    <row r="967" spans="7:8" x14ac:dyDescent="0.35">
      <c r="G967" s="21"/>
      <c r="H967" s="21"/>
    </row>
    <row r="968" spans="7:8" x14ac:dyDescent="0.35">
      <c r="G968" s="21"/>
      <c r="H968" s="21"/>
    </row>
    <row r="969" spans="7:8" x14ac:dyDescent="0.35">
      <c r="G969" s="21"/>
      <c r="H969" s="21"/>
    </row>
    <row r="970" spans="7:8" x14ac:dyDescent="0.35">
      <c r="G970" s="21"/>
      <c r="H970" s="21"/>
    </row>
    <row r="971" spans="7:8" x14ac:dyDescent="0.35">
      <c r="G971" s="21"/>
      <c r="H971" s="21"/>
    </row>
    <row r="972" spans="7:8" x14ac:dyDescent="0.35">
      <c r="G972" s="21"/>
      <c r="H972" s="21"/>
    </row>
    <row r="973" spans="7:8" x14ac:dyDescent="0.35">
      <c r="G973" s="21"/>
      <c r="H973" s="21"/>
    </row>
    <row r="974" spans="7:8" x14ac:dyDescent="0.35">
      <c r="G974" s="21"/>
      <c r="H974" s="21"/>
    </row>
    <row r="975" spans="7:8" x14ac:dyDescent="0.35">
      <c r="G975" s="21"/>
      <c r="H975" s="21"/>
    </row>
    <row r="976" spans="7:8" x14ac:dyDescent="0.35">
      <c r="G976" s="21"/>
      <c r="H976" s="21"/>
    </row>
    <row r="977" spans="7:8" x14ac:dyDescent="0.35">
      <c r="G977" s="21"/>
      <c r="H977" s="21"/>
    </row>
    <row r="978" spans="7:8" x14ac:dyDescent="0.35">
      <c r="G978" s="21"/>
      <c r="H978" s="21"/>
    </row>
    <row r="979" spans="7:8" x14ac:dyDescent="0.35">
      <c r="G979" s="21"/>
      <c r="H979" s="21"/>
    </row>
    <row r="980" spans="7:8" x14ac:dyDescent="0.35">
      <c r="G980" s="21"/>
      <c r="H980" s="21"/>
    </row>
    <row r="981" spans="7:8" x14ac:dyDescent="0.35">
      <c r="G981" s="21"/>
      <c r="H981" s="21"/>
    </row>
    <row r="982" spans="7:8" x14ac:dyDescent="0.35">
      <c r="G982" s="21"/>
      <c r="H982" s="21"/>
    </row>
    <row r="983" spans="7:8" x14ac:dyDescent="0.35">
      <c r="G983" s="21"/>
      <c r="H983" s="21"/>
    </row>
    <row r="984" spans="7:8" x14ac:dyDescent="0.35">
      <c r="G984" s="21"/>
      <c r="H984" s="21"/>
    </row>
    <row r="985" spans="7:8" x14ac:dyDescent="0.35">
      <c r="G985" s="21"/>
      <c r="H985" s="21"/>
    </row>
    <row r="986" spans="7:8" x14ac:dyDescent="0.35">
      <c r="G986" s="21"/>
      <c r="H986" s="21"/>
    </row>
    <row r="987" spans="7:8" x14ac:dyDescent="0.35">
      <c r="G987" s="21"/>
      <c r="H987" s="21"/>
    </row>
    <row r="988" spans="7:8" x14ac:dyDescent="0.35">
      <c r="G988" s="21"/>
      <c r="H988" s="21"/>
    </row>
    <row r="989" spans="7:8" x14ac:dyDescent="0.35">
      <c r="G989" s="21"/>
      <c r="H989" s="21"/>
    </row>
    <row r="990" spans="7:8" x14ac:dyDescent="0.35">
      <c r="G990" s="21"/>
      <c r="H990" s="21"/>
    </row>
    <row r="991" spans="7:8" x14ac:dyDescent="0.35">
      <c r="G991" s="21"/>
      <c r="H991" s="21"/>
    </row>
    <row r="992" spans="7:8" x14ac:dyDescent="0.35">
      <c r="G992" s="21"/>
      <c r="H992" s="21"/>
    </row>
    <row r="993" spans="7:8" x14ac:dyDescent="0.35">
      <c r="G993" s="21"/>
      <c r="H993" s="21"/>
    </row>
    <row r="994" spans="7:8" x14ac:dyDescent="0.35">
      <c r="G994" s="21"/>
      <c r="H994" s="21"/>
    </row>
    <row r="995" spans="7:8" x14ac:dyDescent="0.35">
      <c r="G995" s="21"/>
      <c r="H995" s="21"/>
    </row>
    <row r="996" spans="7:8" x14ac:dyDescent="0.35">
      <c r="G996" s="21"/>
      <c r="H996" s="21"/>
    </row>
    <row r="997" spans="7:8" x14ac:dyDescent="0.35">
      <c r="G997" s="21"/>
      <c r="H997" s="21"/>
    </row>
    <row r="998" spans="7:8" x14ac:dyDescent="0.35">
      <c r="G998" s="21"/>
      <c r="H998" s="21"/>
    </row>
    <row r="999" spans="7:8" x14ac:dyDescent="0.35">
      <c r="G999" s="21"/>
      <c r="H999" s="21"/>
    </row>
    <row r="1000" spans="7:8" x14ac:dyDescent="0.35">
      <c r="G1000" s="21"/>
      <c r="H1000" s="21"/>
    </row>
  </sheetData>
  <autoFilter ref="G1:H3" xr:uid="{CA241F17-4602-4402-B1C5-CD59330413CE}">
    <sortState xmlns:xlrd2="http://schemas.microsoft.com/office/spreadsheetml/2017/richdata2" ref="G2:H95">
      <sortCondition ref="G1:G3"/>
    </sortState>
  </autoFilter>
  <mergeCells count="1">
    <mergeCell ref="J2:L4"/>
  </mergeCells>
  <phoneticPr fontId="22" type="noConversion"/>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C4888-89EE-4EE0-B64C-D160C4923F90}">
  <sheetPr codeName="Blad5"/>
  <dimension ref="A1:N24"/>
  <sheetViews>
    <sheetView showGridLines="0" workbookViewId="0">
      <selection activeCell="N5" sqref="N5"/>
    </sheetView>
  </sheetViews>
  <sheetFormatPr defaultRowHeight="14.5" x14ac:dyDescent="0.35"/>
  <cols>
    <col min="5" max="5" width="3.54296875" customWidth="1"/>
    <col min="6" max="6" width="15.453125" bestFit="1" customWidth="1"/>
    <col min="7" max="7" width="14.54296875" customWidth="1"/>
    <col min="8" max="8" width="3.54296875" customWidth="1"/>
    <col min="9" max="9" width="11.453125" bestFit="1" customWidth="1"/>
    <col min="10" max="10" width="11.26953125" bestFit="1" customWidth="1"/>
    <col min="11" max="11" width="11.26953125" customWidth="1"/>
    <col min="12" max="12" width="11.1796875" customWidth="1"/>
    <col min="13" max="13" width="3.1796875" customWidth="1"/>
    <col min="14" max="14" width="43.1796875" customWidth="1"/>
    <col min="15" max="15" width="10.54296875" bestFit="1" customWidth="1"/>
    <col min="19" max="19" width="10.54296875" bestFit="1" customWidth="1"/>
  </cols>
  <sheetData>
    <row r="1" spans="1:14" x14ac:dyDescent="0.35">
      <c r="A1" s="37" t="s">
        <v>76</v>
      </c>
      <c r="B1" s="37" t="s">
        <v>77</v>
      </c>
      <c r="C1" s="37" t="s">
        <v>78</v>
      </c>
      <c r="D1" s="37" t="s">
        <v>138</v>
      </c>
      <c r="E1" s="38"/>
      <c r="F1" s="37" t="s">
        <v>139</v>
      </c>
      <c r="G1" s="37" t="s">
        <v>137</v>
      </c>
      <c r="H1" s="38"/>
      <c r="I1" s="37" t="s">
        <v>79</v>
      </c>
      <c r="J1" s="37" t="s">
        <v>80</v>
      </c>
      <c r="L1" s="37" t="s">
        <v>83</v>
      </c>
      <c r="M1" s="44" t="s">
        <v>75</v>
      </c>
      <c r="N1" s="45" t="s">
        <v>82</v>
      </c>
    </row>
    <row r="2" spans="1:14" x14ac:dyDescent="0.35">
      <c r="A2" s="39"/>
      <c r="B2" s="39"/>
      <c r="C2" s="39"/>
      <c r="D2" s="39"/>
      <c r="E2" s="38"/>
      <c r="F2" s="39"/>
      <c r="G2" s="39"/>
      <c r="H2" s="38"/>
      <c r="I2" s="39"/>
      <c r="J2" s="39"/>
      <c r="K2" t="str">
        <f>timestamp(M2)</f>
        <v/>
      </c>
      <c r="L2" s="39" t="str">
        <f>CONCATENATE(IF(A2&lt;&gt;"","T1: ",""),A2,IF(A2&lt;&gt;""," - ",""),IF(B2&lt;&gt;"","T2: ",""),B2,IF(B2&lt;&gt;""," - ",""),IF(C2&lt;&gt;"","T3: ",""),C2,IF(C2&lt;&gt;""," - ",""),IF(D2&lt;&gt;"","Ernst onbekend: ",""),D2,IF(D2&lt;&gt;""," - ",""),IF(J2&lt;&gt;"","Vermist: ",""),J2,IF(J2&lt;&gt;""," - ",""),IF(I2&lt;&gt;"","Overleden: ",""),I2,IF(I2&lt;&gt;""," - ",""),IF(F2&lt;&gt;"","Evacuaties: ",""),F2,IF(F2&lt;&gt;""," - ",""),IF(G2&lt;&gt;"","Evacuees in opvang: ",""),G2,IF(G2&lt;&gt;""," - ",""))</f>
        <v/>
      </c>
      <c r="M2" s="43"/>
      <c r="N2" s="40" t="str">
        <f>IFERROR(LEFT(L2,LEN(L2)-2),"")</f>
        <v/>
      </c>
    </row>
    <row r="3" spans="1:14" x14ac:dyDescent="0.35">
      <c r="A3" s="39"/>
      <c r="B3" s="39"/>
      <c r="C3" s="39"/>
      <c r="D3" s="39"/>
      <c r="E3" s="38"/>
      <c r="F3" s="39"/>
      <c r="G3" s="39"/>
      <c r="H3" s="38"/>
      <c r="I3" s="39"/>
      <c r="J3" s="39"/>
      <c r="K3" t="str">
        <f t="shared" ref="K3:K17" si="0">timestamp(M3)</f>
        <v/>
      </c>
      <c r="L3" s="39" t="str">
        <f t="shared" ref="L3:L17" si="1">CONCATENATE(IF(A3&lt;&gt;"","T1: ",""),A3,IF(A3&lt;&gt;""," - ",""),IF(B3&lt;&gt;"","T2: ",""),B3,IF(B3&lt;&gt;""," - ",""),IF(C3&lt;&gt;"","T3: ",""),C3,IF(C3&lt;&gt;""," - ",""),IF(D3&lt;&gt;"","Ernst onbekend: ",""),D3,IF(D3&lt;&gt;""," - ",""),IF(J3&lt;&gt;"","Vermist: ",""),J3,IF(J3&lt;&gt;""," - ",""),IF(I3&lt;&gt;"","Overleden: ",""),I3,IF(I3&lt;&gt;""," - ",""),IF(F3&lt;&gt;"","Evacuaties: ",""),F3,IF(F3&lt;&gt;""," - ",""),IF(G3&lt;&gt;"","Evacuees in opvang: ",""),G3,IF(G3&lt;&gt;""," - ",""))</f>
        <v/>
      </c>
      <c r="M3" s="43"/>
      <c r="N3" s="40" t="str">
        <f t="shared" ref="N3:N17" si="2">IFERROR(LEFT(L3,LEN(L3)-2),"")</f>
        <v/>
      </c>
    </row>
    <row r="4" spans="1:14" x14ac:dyDescent="0.35">
      <c r="A4" s="39"/>
      <c r="B4" s="39"/>
      <c r="C4" s="39"/>
      <c r="D4" s="39"/>
      <c r="E4" s="38"/>
      <c r="F4" s="39"/>
      <c r="G4" s="39"/>
      <c r="H4" s="38"/>
      <c r="I4" s="39"/>
      <c r="J4" s="39"/>
      <c r="K4" t="str">
        <f t="shared" si="0"/>
        <v/>
      </c>
      <c r="L4" s="39" t="str">
        <f t="shared" si="1"/>
        <v/>
      </c>
      <c r="M4" s="43"/>
      <c r="N4" s="40" t="str">
        <f t="shared" si="2"/>
        <v/>
      </c>
    </row>
    <row r="5" spans="1:14" x14ac:dyDescent="0.35">
      <c r="A5" s="39"/>
      <c r="B5" s="39"/>
      <c r="C5" s="39"/>
      <c r="D5" s="39"/>
      <c r="E5" s="38"/>
      <c r="F5" s="39"/>
      <c r="G5" s="39"/>
      <c r="H5" s="38"/>
      <c r="I5" s="39"/>
      <c r="J5" s="39"/>
      <c r="K5" t="str">
        <f t="shared" si="0"/>
        <v/>
      </c>
      <c r="L5" s="39" t="str">
        <f t="shared" si="1"/>
        <v/>
      </c>
      <c r="M5" s="43"/>
      <c r="N5" s="40" t="str">
        <f t="shared" si="2"/>
        <v/>
      </c>
    </row>
    <row r="6" spans="1:14" x14ac:dyDescent="0.35">
      <c r="A6" s="39"/>
      <c r="B6" s="39"/>
      <c r="C6" s="39"/>
      <c r="D6" s="39"/>
      <c r="E6" s="38"/>
      <c r="F6" s="39"/>
      <c r="G6" s="39"/>
      <c r="H6" s="38"/>
      <c r="I6" s="39"/>
      <c r="J6" s="39"/>
      <c r="K6" t="str">
        <f t="shared" si="0"/>
        <v/>
      </c>
      <c r="L6" s="39" t="str">
        <f t="shared" si="1"/>
        <v/>
      </c>
      <c r="M6" s="43"/>
      <c r="N6" s="40" t="str">
        <f t="shared" si="2"/>
        <v/>
      </c>
    </row>
    <row r="7" spans="1:14" x14ac:dyDescent="0.35">
      <c r="A7" s="39"/>
      <c r="B7" s="39"/>
      <c r="C7" s="39"/>
      <c r="D7" s="39"/>
      <c r="E7" s="38"/>
      <c r="F7" s="39"/>
      <c r="G7" s="39"/>
      <c r="H7" s="38"/>
      <c r="I7" s="39"/>
      <c r="J7" s="39"/>
      <c r="K7" t="str">
        <f t="shared" si="0"/>
        <v/>
      </c>
      <c r="L7" s="39" t="str">
        <f t="shared" si="1"/>
        <v/>
      </c>
      <c r="M7" s="43"/>
      <c r="N7" s="40" t="str">
        <f t="shared" si="2"/>
        <v/>
      </c>
    </row>
    <row r="8" spans="1:14" x14ac:dyDescent="0.35">
      <c r="A8" s="39"/>
      <c r="B8" s="39"/>
      <c r="C8" s="39"/>
      <c r="D8" s="39"/>
      <c r="E8" s="38"/>
      <c r="F8" s="39"/>
      <c r="G8" s="39"/>
      <c r="H8" s="38"/>
      <c r="I8" s="39"/>
      <c r="J8" s="39"/>
      <c r="K8" t="str">
        <f t="shared" si="0"/>
        <v/>
      </c>
      <c r="L8" s="39" t="str">
        <f t="shared" si="1"/>
        <v/>
      </c>
      <c r="M8" s="43"/>
      <c r="N8" s="40" t="str">
        <f t="shared" si="2"/>
        <v/>
      </c>
    </row>
    <row r="9" spans="1:14" x14ac:dyDescent="0.35">
      <c r="A9" s="39"/>
      <c r="B9" s="39"/>
      <c r="C9" s="39"/>
      <c r="D9" s="39"/>
      <c r="E9" s="38"/>
      <c r="F9" s="39"/>
      <c r="G9" s="39"/>
      <c r="H9" s="38"/>
      <c r="I9" s="39"/>
      <c r="J9" s="39"/>
      <c r="K9" t="str">
        <f t="shared" si="0"/>
        <v/>
      </c>
      <c r="L9" s="39" t="str">
        <f t="shared" si="1"/>
        <v/>
      </c>
      <c r="M9" s="43"/>
      <c r="N9" s="40" t="str">
        <f t="shared" si="2"/>
        <v/>
      </c>
    </row>
    <row r="10" spans="1:14" x14ac:dyDescent="0.35">
      <c r="A10" s="39"/>
      <c r="B10" s="39"/>
      <c r="C10" s="39"/>
      <c r="D10" s="39"/>
      <c r="E10" s="38"/>
      <c r="F10" s="39"/>
      <c r="G10" s="39"/>
      <c r="H10" s="38"/>
      <c r="I10" s="39"/>
      <c r="J10" s="39"/>
      <c r="K10" t="str">
        <f t="shared" si="0"/>
        <v/>
      </c>
      <c r="L10" s="39" t="str">
        <f t="shared" si="1"/>
        <v/>
      </c>
      <c r="M10" s="43"/>
      <c r="N10" s="40" t="str">
        <f t="shared" si="2"/>
        <v/>
      </c>
    </row>
    <row r="11" spans="1:14" x14ac:dyDescent="0.35">
      <c r="A11" s="39"/>
      <c r="B11" s="39"/>
      <c r="C11" s="39"/>
      <c r="D11" s="39"/>
      <c r="E11" s="38"/>
      <c r="F11" s="39"/>
      <c r="G11" s="39"/>
      <c r="H11" s="38"/>
      <c r="I11" s="39"/>
      <c r="J11" s="39"/>
      <c r="K11" t="str">
        <f t="shared" si="0"/>
        <v/>
      </c>
      <c r="L11" s="39" t="str">
        <f t="shared" si="1"/>
        <v/>
      </c>
      <c r="M11" s="43"/>
      <c r="N11" s="40" t="str">
        <f t="shared" si="2"/>
        <v/>
      </c>
    </row>
    <row r="12" spans="1:14" x14ac:dyDescent="0.35">
      <c r="A12" s="39"/>
      <c r="B12" s="39"/>
      <c r="C12" s="39"/>
      <c r="D12" s="39"/>
      <c r="E12" s="38"/>
      <c r="F12" s="39"/>
      <c r="G12" s="39"/>
      <c r="H12" s="38"/>
      <c r="I12" s="39"/>
      <c r="J12" s="39"/>
      <c r="K12" t="str">
        <f t="shared" si="0"/>
        <v/>
      </c>
      <c r="L12" s="39" t="str">
        <f t="shared" si="1"/>
        <v/>
      </c>
      <c r="M12" s="43"/>
      <c r="N12" s="40" t="str">
        <f t="shared" si="2"/>
        <v/>
      </c>
    </row>
    <row r="13" spans="1:14" x14ac:dyDescent="0.35">
      <c r="A13" s="39"/>
      <c r="B13" s="39"/>
      <c r="C13" s="39"/>
      <c r="D13" s="39"/>
      <c r="E13" s="38"/>
      <c r="F13" s="39"/>
      <c r="G13" s="39"/>
      <c r="H13" s="38"/>
      <c r="I13" s="39"/>
      <c r="J13" s="39"/>
      <c r="K13" t="str">
        <f t="shared" si="0"/>
        <v/>
      </c>
      <c r="L13" s="39" t="str">
        <f t="shared" si="1"/>
        <v/>
      </c>
      <c r="M13" s="43"/>
      <c r="N13" s="40" t="str">
        <f t="shared" si="2"/>
        <v/>
      </c>
    </row>
    <row r="14" spans="1:14" x14ac:dyDescent="0.35">
      <c r="A14" s="39"/>
      <c r="B14" s="39"/>
      <c r="C14" s="39"/>
      <c r="D14" s="39"/>
      <c r="E14" s="38"/>
      <c r="F14" s="39"/>
      <c r="G14" s="39"/>
      <c r="H14" s="38"/>
      <c r="I14" s="39"/>
      <c r="J14" s="39"/>
      <c r="K14" t="str">
        <f t="shared" si="0"/>
        <v/>
      </c>
      <c r="L14" s="39" t="str">
        <f t="shared" si="1"/>
        <v/>
      </c>
      <c r="M14" s="43"/>
      <c r="N14" s="40" t="str">
        <f t="shared" si="2"/>
        <v/>
      </c>
    </row>
    <row r="15" spans="1:14" x14ac:dyDescent="0.35">
      <c r="A15" s="39"/>
      <c r="B15" s="39"/>
      <c r="C15" s="39"/>
      <c r="D15" s="39"/>
      <c r="E15" s="38"/>
      <c r="F15" s="39"/>
      <c r="G15" s="39"/>
      <c r="H15" s="38"/>
      <c r="I15" s="39"/>
      <c r="J15" s="39"/>
      <c r="K15" t="str">
        <f t="shared" si="0"/>
        <v/>
      </c>
      <c r="L15" s="39" t="str">
        <f t="shared" si="1"/>
        <v/>
      </c>
      <c r="M15" s="43"/>
      <c r="N15" s="40" t="str">
        <f t="shared" si="2"/>
        <v/>
      </c>
    </row>
    <row r="16" spans="1:14" x14ac:dyDescent="0.35">
      <c r="A16" s="39"/>
      <c r="B16" s="39"/>
      <c r="C16" s="39"/>
      <c r="D16" s="39"/>
      <c r="E16" s="38"/>
      <c r="F16" s="39"/>
      <c r="G16" s="39"/>
      <c r="H16" s="38"/>
      <c r="I16" s="39"/>
      <c r="J16" s="39"/>
      <c r="K16" t="str">
        <f t="shared" si="0"/>
        <v/>
      </c>
      <c r="L16" s="39" t="str">
        <f t="shared" si="1"/>
        <v/>
      </c>
      <c r="M16" s="43"/>
      <c r="N16" s="40" t="str">
        <f t="shared" si="2"/>
        <v/>
      </c>
    </row>
    <row r="17" spans="1:14" x14ac:dyDescent="0.35">
      <c r="A17" s="39"/>
      <c r="B17" s="39"/>
      <c r="C17" s="39"/>
      <c r="D17" s="39"/>
      <c r="E17" s="38"/>
      <c r="F17" s="39"/>
      <c r="G17" s="39"/>
      <c r="H17" s="38"/>
      <c r="I17" s="39"/>
      <c r="J17" s="39"/>
      <c r="K17" t="str">
        <f t="shared" si="0"/>
        <v/>
      </c>
      <c r="L17" s="39" t="str">
        <f t="shared" si="1"/>
        <v/>
      </c>
      <c r="M17" s="43"/>
      <c r="N17" s="40" t="str">
        <f t="shared" si="2"/>
        <v/>
      </c>
    </row>
    <row r="24" spans="1:14" ht="15.5" x14ac:dyDescent="0.35">
      <c r="L24" s="42"/>
    </row>
  </sheetData>
  <conditionalFormatting sqref="A2:D17 F2:G17 I2:J17">
    <cfRule type="notContainsBlanks" dxfId="1" priority="1">
      <formula>LEN(TRIM(A2))&gt;0</formula>
    </cfRule>
  </conditionalFormatting>
  <pageMargins left="0.7" right="0.7" top="0.75" bottom="0.75" header="0.3" footer="0.3"/>
  <drawing r:id="rId1"/>
  <legacyDrawing r:id="rId2"/>
  <controls>
    <mc:AlternateContent xmlns:mc="http://schemas.openxmlformats.org/markup-compatibility/2006">
      <mc:Choice Requires="x14">
        <control shapeId="37889" r:id="rId3" name="CommandButton1">
          <controlPr defaultSize="0" autoFill="0" autoLine="0" r:id="rId4">
            <anchor moveWithCells="1">
              <from>
                <xdr:col>14</xdr:col>
                <xdr:colOff>184150</xdr:colOff>
                <xdr:row>0</xdr:row>
                <xdr:rowOff>127000</xdr:rowOff>
              </from>
              <to>
                <xdr:col>18</xdr:col>
                <xdr:colOff>158750</xdr:colOff>
                <xdr:row>3</xdr:row>
                <xdr:rowOff>25400</xdr:rowOff>
              </to>
            </anchor>
          </controlPr>
        </control>
      </mc:Choice>
      <mc:Fallback>
        <control shapeId="37889" r:id="rId3" name="CommandButton1"/>
      </mc:Fallback>
    </mc:AlternateContent>
    <mc:AlternateContent xmlns:mc="http://schemas.openxmlformats.org/markup-compatibility/2006">
      <mc:Choice Requires="x14">
        <control shapeId="37890" r:id="rId5" name="CommandButton2">
          <controlPr defaultSize="0" autoLine="0" autoPict="0" r:id="rId6">
            <anchor moveWithCells="1">
              <from>
                <xdr:col>14</xdr:col>
                <xdr:colOff>222250</xdr:colOff>
                <xdr:row>4</xdr:row>
                <xdr:rowOff>12700</xdr:rowOff>
              </from>
              <to>
                <xdr:col>18</xdr:col>
                <xdr:colOff>165100</xdr:colOff>
                <xdr:row>6</xdr:row>
                <xdr:rowOff>88900</xdr:rowOff>
              </to>
            </anchor>
          </controlPr>
        </control>
      </mc:Choice>
      <mc:Fallback>
        <control shapeId="37890" r:id="rId5" name="CommandButton2"/>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0BF4-2354-4DA5-8588-D84D5BF17E80}">
  <sheetPr codeName="Blad7"/>
  <dimension ref="A1:E13"/>
  <sheetViews>
    <sheetView showGridLines="0" workbookViewId="0"/>
  </sheetViews>
  <sheetFormatPr defaultColWidth="9.1796875" defaultRowHeight="12.5" x14ac:dyDescent="0.25"/>
  <cols>
    <col min="1" max="3" width="9.1796875" style="1"/>
    <col min="4" max="4" width="116.26953125" style="1" customWidth="1"/>
    <col min="5" max="16384" width="9.1796875" style="1"/>
  </cols>
  <sheetData>
    <row r="1" spans="1:5" s="124" customFormat="1" ht="23.5" thickBot="1" x14ac:dyDescent="0.3">
      <c r="A1" s="121" t="s">
        <v>3</v>
      </c>
      <c r="B1" s="122">
        <v>1</v>
      </c>
      <c r="C1" s="123" t="s">
        <v>9</v>
      </c>
      <c r="D1" s="130" t="str">
        <f>CONCATENATE("Aanwezigen overleg ",Aanwezigheden!B3," ",INDEX(overleguren,1,B1)," = ",Rekenblad_aanw!F1,Rekenblad_aanw!F2,Rekenblad_aanw!F3,Rekenblad_aanw!F4,Rekenblad_aanw!F5,Rekenblad_aanw!F6,Rekenblad_aanw!F7,Rekenblad_aanw!F8,Rekenblad_aanw!F9,Rekenblad_aanw!F10,Rekenblad_aanw!F11,Rekenblad_aanw!F12,Rekenblad_aanw!F13,Rekenblad_aanw!F14,Rekenblad_aanw!F15,Rekenblad_aanw!F16,Rekenblad_aanw!F17,Rekenblad_aanw!F18,Rekenblad_aanw!F19,Rekenblad_aanw!F20,Rekenblad_aanw!F21,Rekenblad_aanw!F22,Rekenblad_aanw!F23,Rekenblad_aanw!F24,Rekenblad_aanw!F25,Rekenblad_aanw!F26,Rekenblad_aanw!F27,Rekenblad_aanw!F28,Rekenblad_aanw!F29,Rekenblad_aanw!F30,Rekenblad_aanw!F31,Rekenblad_aanw!F32,Rekenblad_aanw!F33,Rekenblad_aanw!F34,Rekenblad_aanw!F35,Rekenblad_aanw!F36)</f>
        <v xml:space="preserve">Aanwezigen overleg Maak een keuze  = </v>
      </c>
    </row>
    <row r="2" spans="1:5" ht="27" customHeight="1" thickTop="1" thickBot="1" x14ac:dyDescent="0.3">
      <c r="A2" s="125"/>
      <c r="B2" s="126"/>
      <c r="C2" s="129"/>
      <c r="D2" s="127" t="s">
        <v>162</v>
      </c>
      <c r="E2" s="129"/>
    </row>
    <row r="3" spans="1:5" ht="40" customHeight="1" thickTop="1" x14ac:dyDescent="0.25">
      <c r="A3" s="2"/>
      <c r="B3" s="3">
        <v>1</v>
      </c>
      <c r="C3" s="4"/>
      <c r="D3" s="27"/>
      <c r="E3" s="28">
        <f>LEN(D3)</f>
        <v>0</v>
      </c>
    </row>
    <row r="4" spans="1:5" ht="40" customHeight="1" x14ac:dyDescent="0.25">
      <c r="A4" s="2"/>
      <c r="B4" s="3">
        <v>2</v>
      </c>
      <c r="C4" s="4"/>
      <c r="D4" s="12"/>
      <c r="E4" s="25">
        <f t="shared" ref="E4:E12" si="0">LEN(D4)</f>
        <v>0</v>
      </c>
    </row>
    <row r="5" spans="1:5" ht="40" customHeight="1" x14ac:dyDescent="0.25">
      <c r="A5" s="2"/>
      <c r="B5" s="3">
        <v>3</v>
      </c>
      <c r="C5" s="4"/>
      <c r="D5" s="13"/>
      <c r="E5" s="25">
        <f t="shared" si="0"/>
        <v>0</v>
      </c>
    </row>
    <row r="6" spans="1:5" ht="40" customHeight="1" x14ac:dyDescent="0.25">
      <c r="A6" s="2"/>
      <c r="B6" s="3">
        <v>4</v>
      </c>
      <c r="C6" s="4"/>
      <c r="D6" s="13"/>
      <c r="E6" s="25">
        <f t="shared" si="0"/>
        <v>0</v>
      </c>
    </row>
    <row r="7" spans="1:5" ht="40" customHeight="1" x14ac:dyDescent="0.25">
      <c r="A7" s="2"/>
      <c r="B7" s="3">
        <v>5</v>
      </c>
      <c r="C7" s="4"/>
      <c r="D7" s="13"/>
      <c r="E7" s="25">
        <f t="shared" si="0"/>
        <v>0</v>
      </c>
    </row>
    <row r="8" spans="1:5" ht="40" customHeight="1" x14ac:dyDescent="0.25">
      <c r="A8" s="2"/>
      <c r="B8" s="3">
        <v>6</v>
      </c>
      <c r="C8" s="4"/>
      <c r="D8" s="12"/>
      <c r="E8" s="25">
        <f t="shared" si="0"/>
        <v>0</v>
      </c>
    </row>
    <row r="9" spans="1:5" ht="40" customHeight="1" x14ac:dyDescent="0.25">
      <c r="A9" s="2"/>
      <c r="B9" s="3">
        <v>7</v>
      </c>
      <c r="C9" s="4"/>
      <c r="D9" s="12"/>
      <c r="E9" s="25">
        <f t="shared" si="0"/>
        <v>0</v>
      </c>
    </row>
    <row r="10" spans="1:5" ht="40" customHeight="1" x14ac:dyDescent="0.25">
      <c r="A10" s="2"/>
      <c r="B10" s="3">
        <v>8</v>
      </c>
      <c r="C10" s="4"/>
      <c r="D10" s="12"/>
      <c r="E10" s="25">
        <f t="shared" si="0"/>
        <v>0</v>
      </c>
    </row>
    <row r="11" spans="1:5" ht="40" customHeight="1" x14ac:dyDescent="0.25">
      <c r="A11" s="2"/>
      <c r="B11" s="3">
        <v>9</v>
      </c>
      <c r="C11" s="4"/>
      <c r="D11" s="12"/>
      <c r="E11" s="25">
        <f t="shared" si="0"/>
        <v>0</v>
      </c>
    </row>
    <row r="12" spans="1:5" ht="40" customHeight="1" thickBot="1" x14ac:dyDescent="0.3">
      <c r="A12" s="5"/>
      <c r="B12" s="6">
        <v>10</v>
      </c>
      <c r="C12" s="7"/>
      <c r="D12" s="11"/>
      <c r="E12" s="25">
        <f t="shared" si="0"/>
        <v>0</v>
      </c>
    </row>
    <row r="13" spans="1:5" ht="39" customHeight="1" x14ac:dyDescent="0.25"/>
  </sheetData>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48EF-42A0-408A-A770-99394C651E1A}">
  <sheetPr codeName="Blad12"/>
  <dimension ref="A1:F12"/>
  <sheetViews>
    <sheetView showGridLines="0" workbookViewId="0">
      <selection activeCell="D3" sqref="D3:D12"/>
    </sheetView>
  </sheetViews>
  <sheetFormatPr defaultColWidth="9.1796875" defaultRowHeight="12.5" x14ac:dyDescent="0.25"/>
  <cols>
    <col min="1" max="3" width="9.1796875" style="1"/>
    <col min="4" max="4" width="116.453125" style="1" customWidth="1"/>
    <col min="5" max="16384" width="9.1796875" style="1"/>
  </cols>
  <sheetData>
    <row r="1" spans="1:6" s="124" customFormat="1" ht="23.5" thickBot="1" x14ac:dyDescent="0.3">
      <c r="A1" s="121" t="s">
        <v>3</v>
      </c>
      <c r="B1" s="122">
        <v>1</v>
      </c>
      <c r="C1" s="123" t="s">
        <v>9</v>
      </c>
      <c r="D1" s="130" t="str">
        <f>CONCATENATE("Verslag overleg ",Aanwezigheden!B3," ",INDEX(overleguren,1,10-COUNTIF(OK,"NOK"))," = ",Rekenblad_verslag!F1,Rekenblad_verslag!F2,Rekenblad_verslag!F3,Rekenblad_verslag!F4,Rekenblad_verslag!F5,Rekenblad_verslag!F6,Rekenblad_verslag!F7,Rekenblad_verslag!F8,Rekenblad_verslag!F9,Rekenblad_verslag!F10,Rekenblad_verslag!F11,Rekenblad_verslag!F12,Rekenblad_verslag!F13,Rekenblad_verslag!F14,Rekenblad_verslag!F15,Rekenblad_verslag!F16,Rekenblad_verslag!F17,Rekenblad_verslag!F18,Rekenblad_verslag!F19,Rekenblad_verslag!F20,Rekenblad_verslag!F21,Rekenblad_verslag!F22,Rekenblad_verslag!F23,Rekenblad_verslag!F24,Rekenblad_verslag!F25,Rekenblad_verslag!F26,Rekenblad_verslag!F27,Rekenblad_verslag!F28,Rekenblad_verslag!F29,Rekenblad_verslag!F30,Rekenblad_verslag!F31,Rekenblad_verslag!F32,Rekenblad_verslag!F33,Rekenblad_verslag!F34,Rekenblad_verslag!F35,Rekenblad_verslag!F36)</f>
        <v xml:space="preserve">Verslag overleg Maak een keuze  = </v>
      </c>
    </row>
    <row r="2" spans="1:6" ht="27" customHeight="1" thickTop="1" thickBot="1" x14ac:dyDescent="0.3">
      <c r="A2" s="125"/>
      <c r="B2" s="126"/>
      <c r="C2" s="129"/>
      <c r="D2" s="128" t="s">
        <v>162</v>
      </c>
      <c r="E2" s="131"/>
    </row>
    <row r="3" spans="1:6" ht="40" customHeight="1" thickTop="1" x14ac:dyDescent="0.25">
      <c r="A3" s="2"/>
      <c r="B3" s="3">
        <v>1</v>
      </c>
      <c r="C3" s="4"/>
      <c r="D3" s="27"/>
      <c r="E3" s="28">
        <f>LEN(D3)</f>
        <v>0</v>
      </c>
    </row>
    <row r="4" spans="1:6" ht="40" customHeight="1" x14ac:dyDescent="0.25">
      <c r="A4" s="2"/>
      <c r="B4" s="3">
        <v>2</v>
      </c>
      <c r="C4" s="4"/>
      <c r="D4" s="119"/>
      <c r="E4" s="25">
        <f t="shared" ref="E4:E12" si="0">LEN(D4)</f>
        <v>0</v>
      </c>
    </row>
    <row r="5" spans="1:6" ht="40" customHeight="1" x14ac:dyDescent="0.25">
      <c r="A5" s="2"/>
      <c r="B5" s="3">
        <v>3</v>
      </c>
      <c r="C5" s="4"/>
      <c r="D5" s="13"/>
      <c r="E5" s="25">
        <f t="shared" si="0"/>
        <v>0</v>
      </c>
    </row>
    <row r="6" spans="1:6" ht="40" customHeight="1" x14ac:dyDescent="0.25">
      <c r="A6" s="2"/>
      <c r="B6" s="3">
        <v>4</v>
      </c>
      <c r="C6" s="4"/>
      <c r="D6" s="13"/>
      <c r="E6" s="25">
        <f t="shared" si="0"/>
        <v>0</v>
      </c>
      <c r="F6" s="23"/>
    </row>
    <row r="7" spans="1:6" ht="40" customHeight="1" x14ac:dyDescent="0.25">
      <c r="A7" s="2"/>
      <c r="B7" s="3">
        <v>5</v>
      </c>
      <c r="C7" s="4"/>
      <c r="D7" s="13"/>
      <c r="E7" s="25">
        <f t="shared" si="0"/>
        <v>0</v>
      </c>
    </row>
    <row r="8" spans="1:6" ht="40" customHeight="1" x14ac:dyDescent="0.25">
      <c r="A8" s="2"/>
      <c r="B8" s="3">
        <v>6</v>
      </c>
      <c r="C8" s="4"/>
      <c r="D8" s="12"/>
      <c r="E8" s="25">
        <f t="shared" si="0"/>
        <v>0</v>
      </c>
    </row>
    <row r="9" spans="1:6" ht="40" customHeight="1" x14ac:dyDescent="0.25">
      <c r="A9" s="2"/>
      <c r="B9" s="3">
        <v>7</v>
      </c>
      <c r="C9" s="4"/>
      <c r="D9" s="12"/>
      <c r="E9" s="25">
        <f t="shared" si="0"/>
        <v>0</v>
      </c>
    </row>
    <row r="10" spans="1:6" ht="40" customHeight="1" x14ac:dyDescent="0.25">
      <c r="A10" s="2"/>
      <c r="B10" s="3">
        <v>8</v>
      </c>
      <c r="C10" s="4"/>
      <c r="D10" s="12"/>
      <c r="E10" s="25">
        <f t="shared" si="0"/>
        <v>0</v>
      </c>
    </row>
    <row r="11" spans="1:6" ht="40" customHeight="1" x14ac:dyDescent="0.25">
      <c r="A11" s="2"/>
      <c r="B11" s="3">
        <v>9</v>
      </c>
      <c r="C11" s="4"/>
      <c r="D11" s="12"/>
      <c r="E11" s="25">
        <f t="shared" si="0"/>
        <v>0</v>
      </c>
    </row>
    <row r="12" spans="1:6" ht="40" customHeight="1" thickBot="1" x14ac:dyDescent="0.3">
      <c r="A12" s="5"/>
      <c r="B12" s="6">
        <v>10</v>
      </c>
      <c r="C12" s="7"/>
      <c r="D12" s="11"/>
      <c r="E12" s="25">
        <f t="shared" si="0"/>
        <v>0</v>
      </c>
    </row>
  </sheetData>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B557-8E59-408B-BB96-7BE3BABFF3D2}">
  <sheetPr codeName="Blad9"/>
  <dimension ref="A1:L40"/>
  <sheetViews>
    <sheetView workbookViewId="0">
      <selection activeCell="D3" sqref="D3:D12"/>
    </sheetView>
  </sheetViews>
  <sheetFormatPr defaultRowHeight="14.5" x14ac:dyDescent="0.35"/>
  <cols>
    <col min="1" max="1" width="21.453125" customWidth="1"/>
    <col min="2" max="2" width="13.54296875" customWidth="1"/>
    <col min="3" max="3" width="49" style="56" customWidth="1"/>
    <col min="4" max="4" width="11.453125" customWidth="1"/>
    <col min="5" max="5" width="10.7265625" style="57" customWidth="1"/>
    <col min="6" max="6" width="82.54296875" customWidth="1"/>
    <col min="10" max="10" width="20.54296875" hidden="1" customWidth="1"/>
    <col min="11" max="11" width="16.81640625" hidden="1" customWidth="1"/>
    <col min="12" max="12" width="9.1796875" hidden="1" customWidth="1"/>
  </cols>
  <sheetData>
    <row r="1" spans="1:12" x14ac:dyDescent="0.35">
      <c r="A1" s="62" t="s">
        <v>89</v>
      </c>
      <c r="B1" s="63" t="s">
        <v>90</v>
      </c>
      <c r="C1" s="64" t="s">
        <v>91</v>
      </c>
      <c r="D1" s="63" t="s">
        <v>92</v>
      </c>
      <c r="E1" s="65" t="s">
        <v>106</v>
      </c>
      <c r="J1" t="s">
        <v>89</v>
      </c>
      <c r="K1" t="s">
        <v>90</v>
      </c>
      <c r="L1" t="s">
        <v>92</v>
      </c>
    </row>
    <row r="2" spans="1:12" x14ac:dyDescent="0.35">
      <c r="A2" s="66" t="s">
        <v>101</v>
      </c>
      <c r="B2" s="67" t="s">
        <v>96</v>
      </c>
      <c r="C2" s="68" t="s">
        <v>107</v>
      </c>
      <c r="D2" s="67" t="s">
        <v>93</v>
      </c>
      <c r="E2" s="69"/>
      <c r="J2" t="s">
        <v>109</v>
      </c>
      <c r="K2" t="s">
        <v>95</v>
      </c>
      <c r="L2" t="s">
        <v>93</v>
      </c>
    </row>
    <row r="3" spans="1:12" ht="29" x14ac:dyDescent="0.35">
      <c r="A3" s="70" t="s">
        <v>103</v>
      </c>
      <c r="B3" s="71" t="s">
        <v>96</v>
      </c>
      <c r="C3" s="72" t="s">
        <v>108</v>
      </c>
      <c r="D3" s="71" t="s">
        <v>93</v>
      </c>
      <c r="E3" s="73"/>
      <c r="J3" t="s">
        <v>53</v>
      </c>
      <c r="K3" t="s">
        <v>96</v>
      </c>
      <c r="L3" t="s">
        <v>94</v>
      </c>
    </row>
    <row r="4" spans="1:12" x14ac:dyDescent="0.35">
      <c r="A4" s="66" t="s">
        <v>109</v>
      </c>
      <c r="B4" s="67" t="s">
        <v>95</v>
      </c>
      <c r="C4" s="68" t="s">
        <v>110</v>
      </c>
      <c r="D4" s="67" t="s">
        <v>93</v>
      </c>
      <c r="E4" s="69"/>
      <c r="J4" t="s">
        <v>98</v>
      </c>
      <c r="K4" t="s">
        <v>97</v>
      </c>
    </row>
    <row r="5" spans="1:12" x14ac:dyDescent="0.35">
      <c r="A5" s="103" t="s">
        <v>109</v>
      </c>
      <c r="B5" s="104" t="s">
        <v>95</v>
      </c>
      <c r="C5" s="105" t="s">
        <v>111</v>
      </c>
      <c r="D5" s="104" t="s">
        <v>94</v>
      </c>
      <c r="E5" s="106"/>
      <c r="J5" t="s">
        <v>99</v>
      </c>
    </row>
    <row r="6" spans="1:12" ht="29" x14ac:dyDescent="0.35">
      <c r="A6" s="85" t="s">
        <v>100</v>
      </c>
      <c r="B6" s="86" t="s">
        <v>95</v>
      </c>
      <c r="C6" s="87" t="s">
        <v>112</v>
      </c>
      <c r="D6" s="86" t="s">
        <v>94</v>
      </c>
      <c r="E6" s="88"/>
      <c r="J6" t="s">
        <v>40</v>
      </c>
    </row>
    <row r="7" spans="1:12" ht="29" x14ac:dyDescent="0.35">
      <c r="A7" s="81" t="s">
        <v>98</v>
      </c>
      <c r="B7" s="82" t="s">
        <v>95</v>
      </c>
      <c r="C7" s="83" t="s">
        <v>113</v>
      </c>
      <c r="D7" s="82" t="s">
        <v>94</v>
      </c>
      <c r="E7" s="84" t="s">
        <v>130</v>
      </c>
      <c r="J7" t="s">
        <v>100</v>
      </c>
    </row>
    <row r="8" spans="1:12" ht="29" x14ac:dyDescent="0.35">
      <c r="A8" s="107" t="s">
        <v>53</v>
      </c>
      <c r="B8" s="108" t="s">
        <v>96</v>
      </c>
      <c r="C8" s="109" t="s">
        <v>114</v>
      </c>
      <c r="D8" s="108" t="s">
        <v>94</v>
      </c>
      <c r="E8" s="110" t="s">
        <v>154</v>
      </c>
      <c r="J8" t="s">
        <v>101</v>
      </c>
    </row>
    <row r="9" spans="1:12" ht="58" x14ac:dyDescent="0.35">
      <c r="A9" s="81" t="s">
        <v>101</v>
      </c>
      <c r="B9" s="82" t="s">
        <v>97</v>
      </c>
      <c r="C9" s="83" t="s">
        <v>115</v>
      </c>
      <c r="D9" s="82" t="s">
        <v>94</v>
      </c>
      <c r="E9" s="84">
        <v>6</v>
      </c>
      <c r="J9" t="s">
        <v>102</v>
      </c>
    </row>
    <row r="10" spans="1:12" ht="29" x14ac:dyDescent="0.35">
      <c r="A10" s="66" t="s">
        <v>101</v>
      </c>
      <c r="B10" s="67" t="s">
        <v>95</v>
      </c>
      <c r="C10" s="68" t="s">
        <v>116</v>
      </c>
      <c r="D10" s="67" t="s">
        <v>93</v>
      </c>
      <c r="E10" s="69"/>
      <c r="J10" t="s">
        <v>103</v>
      </c>
    </row>
    <row r="11" spans="1:12" ht="29" x14ac:dyDescent="0.35">
      <c r="A11" s="81" t="s">
        <v>104</v>
      </c>
      <c r="B11" s="82" t="s">
        <v>96</v>
      </c>
      <c r="C11" s="83" t="s">
        <v>117</v>
      </c>
      <c r="D11" s="82" t="s">
        <v>94</v>
      </c>
      <c r="E11" s="84" t="s">
        <v>130</v>
      </c>
      <c r="J11" t="s">
        <v>104</v>
      </c>
    </row>
    <row r="12" spans="1:12" ht="29" x14ac:dyDescent="0.35">
      <c r="A12" s="66" t="s">
        <v>53</v>
      </c>
      <c r="B12" s="67" t="s">
        <v>96</v>
      </c>
      <c r="C12" s="68" t="s">
        <v>118</v>
      </c>
      <c r="D12" s="67" t="s">
        <v>93</v>
      </c>
      <c r="E12" s="69"/>
      <c r="J12" t="s">
        <v>105</v>
      </c>
    </row>
    <row r="13" spans="1:12" ht="87" x14ac:dyDescent="0.35">
      <c r="A13" s="70" t="s">
        <v>109</v>
      </c>
      <c r="B13" s="71" t="s">
        <v>96</v>
      </c>
      <c r="C13" s="72" t="s">
        <v>119</v>
      </c>
      <c r="D13" s="71" t="s">
        <v>93</v>
      </c>
      <c r="E13" s="73"/>
      <c r="J13" t="s">
        <v>123</v>
      </c>
    </row>
    <row r="14" spans="1:12" ht="43.5" x14ac:dyDescent="0.35">
      <c r="A14" s="66" t="s">
        <v>101</v>
      </c>
      <c r="B14" s="67" t="s">
        <v>96</v>
      </c>
      <c r="C14" s="68" t="s">
        <v>120</v>
      </c>
      <c r="D14" s="67" t="s">
        <v>93</v>
      </c>
      <c r="E14" s="69"/>
    </row>
    <row r="15" spans="1:12" ht="43.5" x14ac:dyDescent="0.35">
      <c r="A15" s="81" t="s">
        <v>101</v>
      </c>
      <c r="B15" s="82" t="s">
        <v>96</v>
      </c>
      <c r="C15" s="83" t="s">
        <v>122</v>
      </c>
      <c r="D15" s="82" t="s">
        <v>94</v>
      </c>
      <c r="E15" s="84"/>
    </row>
    <row r="16" spans="1:12" ht="58" x14ac:dyDescent="0.35">
      <c r="A16" s="85" t="s">
        <v>53</v>
      </c>
      <c r="B16" s="86" t="s">
        <v>96</v>
      </c>
      <c r="C16" s="87" t="s">
        <v>121</v>
      </c>
      <c r="D16" s="86" t="s">
        <v>94</v>
      </c>
      <c r="E16" s="88">
        <v>6</v>
      </c>
    </row>
    <row r="17" spans="1:6" ht="43.5" x14ac:dyDescent="0.35">
      <c r="A17" s="81" t="s">
        <v>123</v>
      </c>
      <c r="B17" s="82" t="s">
        <v>96</v>
      </c>
      <c r="C17" s="83" t="s">
        <v>124</v>
      </c>
      <c r="D17" s="82" t="s">
        <v>94</v>
      </c>
      <c r="E17" s="84" t="s">
        <v>128</v>
      </c>
    </row>
    <row r="18" spans="1:6" x14ac:dyDescent="0.35">
      <c r="A18" s="85" t="s">
        <v>109</v>
      </c>
      <c r="B18" s="86" t="s">
        <v>95</v>
      </c>
      <c r="C18" s="87" t="s">
        <v>125</v>
      </c>
      <c r="D18" s="86" t="s">
        <v>94</v>
      </c>
      <c r="E18" s="88" t="s">
        <v>130</v>
      </c>
    </row>
    <row r="19" spans="1:6" x14ac:dyDescent="0.35">
      <c r="A19" s="81" t="s">
        <v>100</v>
      </c>
      <c r="B19" s="82" t="s">
        <v>97</v>
      </c>
      <c r="C19" s="83" t="s">
        <v>126</v>
      </c>
      <c r="D19" s="82" t="s">
        <v>94</v>
      </c>
      <c r="E19" s="84" t="s">
        <v>127</v>
      </c>
    </row>
    <row r="20" spans="1:6" x14ac:dyDescent="0.35">
      <c r="A20" s="85" t="s">
        <v>123</v>
      </c>
      <c r="B20" s="86" t="s">
        <v>97</v>
      </c>
      <c r="C20" s="87" t="s">
        <v>129</v>
      </c>
      <c r="D20" s="86" t="s">
        <v>94</v>
      </c>
      <c r="E20" s="88" t="s">
        <v>130</v>
      </c>
    </row>
    <row r="21" spans="1:6" ht="29" x14ac:dyDescent="0.35">
      <c r="A21" s="70" t="s">
        <v>123</v>
      </c>
      <c r="B21" s="71" t="s">
        <v>96</v>
      </c>
      <c r="C21" s="72" t="s">
        <v>131</v>
      </c>
      <c r="D21" s="71" t="s">
        <v>93</v>
      </c>
      <c r="E21" s="73"/>
    </row>
    <row r="22" spans="1:6" x14ac:dyDescent="0.35">
      <c r="A22" s="66" t="s">
        <v>105</v>
      </c>
      <c r="B22" s="67" t="s">
        <v>97</v>
      </c>
      <c r="C22" s="68" t="s">
        <v>150</v>
      </c>
      <c r="D22" s="67" t="s">
        <v>93</v>
      </c>
      <c r="E22" s="69"/>
    </row>
    <row r="23" spans="1:6" ht="43.5" x14ac:dyDescent="0.35">
      <c r="A23" s="103" t="s">
        <v>99</v>
      </c>
      <c r="B23" s="104" t="s">
        <v>97</v>
      </c>
      <c r="C23" s="105" t="s">
        <v>151</v>
      </c>
      <c r="D23" s="104" t="s">
        <v>94</v>
      </c>
      <c r="E23" s="106" t="s">
        <v>154</v>
      </c>
    </row>
    <row r="24" spans="1:6" ht="29" x14ac:dyDescent="0.35">
      <c r="A24" s="107" t="s">
        <v>40</v>
      </c>
      <c r="B24" s="108" t="s">
        <v>97</v>
      </c>
      <c r="C24" s="109" t="s">
        <v>152</v>
      </c>
      <c r="D24" s="108" t="s">
        <v>94</v>
      </c>
      <c r="E24" s="110" t="s">
        <v>154</v>
      </c>
    </row>
    <row r="25" spans="1:6" ht="29" x14ac:dyDescent="0.35">
      <c r="A25" s="103" t="s">
        <v>40</v>
      </c>
      <c r="B25" s="104" t="s">
        <v>97</v>
      </c>
      <c r="C25" s="105" t="s">
        <v>153</v>
      </c>
      <c r="D25" s="104" t="s">
        <v>94</v>
      </c>
      <c r="E25" s="106" t="s">
        <v>154</v>
      </c>
    </row>
    <row r="26" spans="1:6" x14ac:dyDescent="0.35">
      <c r="A26" s="107" t="s">
        <v>40</v>
      </c>
      <c r="B26" s="108" t="s">
        <v>97</v>
      </c>
      <c r="C26" s="109" t="s">
        <v>155</v>
      </c>
      <c r="D26" s="108" t="s">
        <v>94</v>
      </c>
      <c r="E26" s="110" t="s">
        <v>154</v>
      </c>
    </row>
    <row r="27" spans="1:6" x14ac:dyDescent="0.35">
      <c r="A27" s="103" t="s">
        <v>40</v>
      </c>
      <c r="B27" s="104" t="s">
        <v>97</v>
      </c>
      <c r="C27" s="105" t="s">
        <v>156</v>
      </c>
      <c r="D27" s="104" t="s">
        <v>94</v>
      </c>
      <c r="E27" s="106" t="s">
        <v>154</v>
      </c>
    </row>
    <row r="28" spans="1:6" x14ac:dyDescent="0.35">
      <c r="A28" s="107" t="s">
        <v>109</v>
      </c>
      <c r="B28" s="108" t="s">
        <v>97</v>
      </c>
      <c r="C28" s="109" t="s">
        <v>157</v>
      </c>
      <c r="D28" s="108" t="s">
        <v>94</v>
      </c>
      <c r="E28" s="110"/>
    </row>
    <row r="29" spans="1:6" ht="29" x14ac:dyDescent="0.35">
      <c r="A29" s="103" t="s">
        <v>98</v>
      </c>
      <c r="B29" s="104" t="s">
        <v>97</v>
      </c>
      <c r="C29" s="105" t="s">
        <v>158</v>
      </c>
      <c r="D29" s="104" t="s">
        <v>94</v>
      </c>
      <c r="E29" s="106"/>
      <c r="F29" s="111"/>
    </row>
    <row r="30" spans="1:6" x14ac:dyDescent="0.35">
      <c r="A30" s="66"/>
      <c r="B30" s="67"/>
      <c r="C30" s="68"/>
      <c r="D30" s="67" t="s">
        <v>93</v>
      </c>
      <c r="E30" s="69"/>
    </row>
    <row r="31" spans="1:6" x14ac:dyDescent="0.35">
      <c r="A31" s="70"/>
      <c r="B31" s="71"/>
      <c r="C31" s="72"/>
      <c r="D31" s="71" t="s">
        <v>93</v>
      </c>
      <c r="E31" s="73"/>
    </row>
    <row r="32" spans="1:6" x14ac:dyDescent="0.35">
      <c r="A32" s="58"/>
      <c r="B32" s="59"/>
      <c r="C32" s="60"/>
      <c r="D32" s="59" t="s">
        <v>93</v>
      </c>
      <c r="E32" s="61"/>
    </row>
    <row r="33" spans="1:5" x14ac:dyDescent="0.35">
      <c r="A33" s="70"/>
      <c r="B33" s="71"/>
      <c r="C33" s="72"/>
      <c r="D33" s="71" t="s">
        <v>93</v>
      </c>
      <c r="E33" s="73"/>
    </row>
    <row r="34" spans="1:5" x14ac:dyDescent="0.35">
      <c r="A34" s="58"/>
      <c r="B34" s="59"/>
      <c r="C34" s="60"/>
      <c r="D34" s="59" t="s">
        <v>93</v>
      </c>
      <c r="E34" s="61"/>
    </row>
    <row r="35" spans="1:5" x14ac:dyDescent="0.35">
      <c r="A35" s="70"/>
      <c r="B35" s="71"/>
      <c r="C35" s="72"/>
      <c r="D35" s="71" t="s">
        <v>93</v>
      </c>
      <c r="E35" s="73"/>
    </row>
    <row r="36" spans="1:5" x14ac:dyDescent="0.35">
      <c r="A36" s="58"/>
      <c r="B36" s="59"/>
      <c r="C36" s="60"/>
      <c r="D36" s="59" t="s">
        <v>93</v>
      </c>
      <c r="E36" s="61"/>
    </row>
    <row r="37" spans="1:5" x14ac:dyDescent="0.35">
      <c r="A37" s="70"/>
      <c r="B37" s="71"/>
      <c r="C37" s="72"/>
      <c r="D37" s="71" t="s">
        <v>93</v>
      </c>
      <c r="E37" s="73"/>
    </row>
    <row r="38" spans="1:5" x14ac:dyDescent="0.35">
      <c r="A38" s="58"/>
      <c r="B38" s="59"/>
      <c r="C38" s="60"/>
      <c r="D38" s="59" t="s">
        <v>93</v>
      </c>
      <c r="E38" s="61"/>
    </row>
    <row r="39" spans="1:5" x14ac:dyDescent="0.35">
      <c r="A39" s="70"/>
      <c r="B39" s="71"/>
      <c r="C39" s="72"/>
      <c r="D39" s="71" t="s">
        <v>93</v>
      </c>
      <c r="E39" s="73"/>
    </row>
    <row r="40" spans="1:5" x14ac:dyDescent="0.35">
      <c r="A40" s="58"/>
      <c r="B40" s="59"/>
      <c r="C40" s="60"/>
      <c r="D40" s="59" t="s">
        <v>93</v>
      </c>
      <c r="E40" s="61"/>
    </row>
  </sheetData>
  <autoFilter ref="A1:E32" xr:uid="{BA0540DB-4D07-426B-98B6-177CD13FF3B3}"/>
  <conditionalFormatting sqref="A2:E2">
    <cfRule type="expression" dxfId="0" priority="1">
      <formula>D2="ok"</formula>
    </cfRule>
  </conditionalFormatting>
  <dataValidations count="4">
    <dataValidation type="list" allowBlank="1" showInputMessage="1" showErrorMessage="1" sqref="A2" xr:uid="{1E130D13-06C0-451A-B62C-545371EFBCE3}">
      <formula1>$J$3:$J$12</formula1>
    </dataValidation>
    <dataValidation type="list" allowBlank="1" showInputMessage="1" showErrorMessage="1" sqref="B2:B40" xr:uid="{B1E0024E-F9DD-4D79-8AF4-BA62BC485CFC}">
      <formula1>$K$2:$K$4</formula1>
    </dataValidation>
    <dataValidation type="list" allowBlank="1" showInputMessage="1" showErrorMessage="1" sqref="D2:D40" xr:uid="{AD5F3848-1893-4399-805A-498F2D12A20D}">
      <formula1>$L$2:$L$3</formula1>
    </dataValidation>
    <dataValidation type="list" allowBlank="1" showInputMessage="1" showErrorMessage="1" sqref="A3:A40" xr:uid="{0343C64D-9CA8-4DDC-A836-83958923F7C5}">
      <formula1>$J$2:$J$13</formula1>
    </dataValidation>
  </dataValidations>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64E55-6BB9-499C-99D4-902A004E27F2}">
  <sheetPr codeName="Blad8"/>
  <dimension ref="A1:J36"/>
  <sheetViews>
    <sheetView workbookViewId="0">
      <selection activeCell="E1" sqref="E1"/>
    </sheetView>
  </sheetViews>
  <sheetFormatPr defaultColWidth="9.1796875" defaultRowHeight="12.5" x14ac:dyDescent="0.25"/>
  <cols>
    <col min="1" max="1" width="3" style="1" bestFit="1" customWidth="1"/>
    <col min="2" max="2" width="16.1796875" style="1" customWidth="1"/>
    <col min="3" max="3" width="27.7265625" style="1" customWidth="1"/>
    <col min="4" max="4" width="13.26953125" style="1" customWidth="1"/>
    <col min="5" max="5" width="9.1796875" style="1"/>
    <col min="6" max="6" width="27.26953125" style="1" customWidth="1"/>
    <col min="7" max="16384" width="9.1796875" style="1"/>
  </cols>
  <sheetData>
    <row r="1" spans="1:10" ht="15.75" customHeight="1" x14ac:dyDescent="0.25">
      <c r="A1" s="8">
        <v>1</v>
      </c>
      <c r="B1" s="9" t="str">
        <f t="shared" ref="B1:B36" si="0">INDEX(Functie_naam,A1,1)</f>
        <v/>
      </c>
      <c r="C1" s="9">
        <f t="shared" ref="C1:C36" si="1">INDEX(Functie_naam,A1,2)</f>
        <v>0</v>
      </c>
      <c r="D1" s="8" t="str">
        <f>UPPER(IF(INDEX(overlegmomenten,A1,Logboek_aanw!$B$1)&lt;&gt;"",B1,""))</f>
        <v/>
      </c>
      <c r="E1" s="8" t="str">
        <f>IF(INDEX(overlegmomenten,A1,Logboek_aanw!$B$1)&lt;&gt;"",IF(C1=0,"",C1),"")</f>
        <v/>
      </c>
      <c r="F1" s="8" t="str">
        <f>CONCATENATE(D1,IF(E1&lt;&gt;"",": ",""),E1,IF(D1&lt;&gt;""," | ",""))</f>
        <v/>
      </c>
    </row>
    <row r="2" spans="1:10" ht="15.75" customHeight="1" x14ac:dyDescent="0.25">
      <c r="A2" s="8">
        <v>2</v>
      </c>
      <c r="B2" s="9" t="str">
        <f t="shared" si="0"/>
        <v/>
      </c>
      <c r="C2" s="9">
        <f t="shared" si="1"/>
        <v>0</v>
      </c>
      <c r="D2" s="8" t="str">
        <f>UPPER(IF(INDEX(overlegmomenten,A2,Logboek_aanw!$B$1)&lt;&gt;"",B2,""))</f>
        <v/>
      </c>
      <c r="E2" s="8" t="str">
        <f>IF(INDEX(overlegmomenten,A2,Logboek_aanw!$B$1)&lt;&gt;"",IF(C2=0,"",C2),"")</f>
        <v/>
      </c>
      <c r="F2" s="8" t="str">
        <f t="shared" ref="F2:F36" si="2">CONCATENATE(D2,IF(E2&lt;&gt;"",": ",""),E2,IF(D2&lt;&gt;""," | ",""))</f>
        <v/>
      </c>
    </row>
    <row r="3" spans="1:10" ht="15.75" customHeight="1" x14ac:dyDescent="0.3">
      <c r="A3" s="8">
        <v>3</v>
      </c>
      <c r="B3" s="9" t="str">
        <f t="shared" si="0"/>
        <v/>
      </c>
      <c r="C3" s="9">
        <f t="shared" si="1"/>
        <v>0</v>
      </c>
      <c r="D3" s="8" t="str">
        <f>UPPER(IF(INDEX(overlegmomenten,A3,Logboek_aanw!$B$1)&lt;&gt;"",B3,""))</f>
        <v/>
      </c>
      <c r="E3" s="8" t="str">
        <f>IF(INDEX(overlegmomenten,A3,Logboek_aanw!$B$1)&lt;&gt;"",IF(C3=0,"",C3),"")</f>
        <v/>
      </c>
      <c r="F3" s="8" t="str">
        <f t="shared" si="2"/>
        <v/>
      </c>
      <c r="H3" s="10"/>
      <c r="I3" s="20"/>
      <c r="J3" s="10"/>
    </row>
    <row r="4" spans="1:10" ht="15.75" customHeight="1" x14ac:dyDescent="0.25">
      <c r="A4" s="8">
        <v>4</v>
      </c>
      <c r="B4" s="9" t="str">
        <f t="shared" si="0"/>
        <v/>
      </c>
      <c r="C4" s="9">
        <f t="shared" si="1"/>
        <v>0</v>
      </c>
      <c r="D4" s="8" t="str">
        <f>UPPER(IF(INDEX(overlegmomenten,A4,Logboek_aanw!$B$1)&lt;&gt;"",B4,""))</f>
        <v/>
      </c>
      <c r="E4" s="8" t="str">
        <f>IF(INDEX(overlegmomenten,A4,Logboek_aanw!$B$1)&lt;&gt;"",IF(C4=0,"",C4),"")</f>
        <v/>
      </c>
      <c r="F4" s="8" t="str">
        <f t="shared" si="2"/>
        <v/>
      </c>
    </row>
    <row r="5" spans="1:10" ht="15.75" customHeight="1" x14ac:dyDescent="0.25">
      <c r="A5" s="8">
        <v>5</v>
      </c>
      <c r="B5" s="9" t="str">
        <f t="shared" si="0"/>
        <v/>
      </c>
      <c r="C5" s="9">
        <f t="shared" si="1"/>
        <v>0</v>
      </c>
      <c r="D5" s="8" t="str">
        <f>UPPER(IF(INDEX(overlegmomenten,A5,Logboek_aanw!$B$1)&lt;&gt;"",B5,""))</f>
        <v/>
      </c>
      <c r="E5" s="8" t="str">
        <f>IF(INDEX(overlegmomenten,A5,Logboek_aanw!$B$1)&lt;&gt;"",IF(C5=0,"",C5),"")</f>
        <v/>
      </c>
      <c r="F5" s="8" t="str">
        <f t="shared" si="2"/>
        <v/>
      </c>
    </row>
    <row r="6" spans="1:10" ht="15.75" customHeight="1" x14ac:dyDescent="0.25">
      <c r="A6" s="8">
        <v>6</v>
      </c>
      <c r="B6" s="9" t="str">
        <f t="shared" si="0"/>
        <v/>
      </c>
      <c r="C6" s="9">
        <f t="shared" si="1"/>
        <v>0</v>
      </c>
      <c r="D6" s="8" t="str">
        <f>UPPER(IF(INDEX(overlegmomenten,A6,Logboek_aanw!$B$1)&lt;&gt;"",B6,""))</f>
        <v/>
      </c>
      <c r="E6" s="8" t="str">
        <f>IF(INDEX(overlegmomenten,A6,Logboek_aanw!$B$1)&lt;&gt;"",IF(C6=0,"",C6),"")</f>
        <v/>
      </c>
      <c r="F6" s="8" t="str">
        <f t="shared" si="2"/>
        <v/>
      </c>
    </row>
    <row r="7" spans="1:10" ht="15.75" customHeight="1" x14ac:dyDescent="0.25">
      <c r="A7" s="8">
        <v>7</v>
      </c>
      <c r="B7" s="9" t="str">
        <f t="shared" si="0"/>
        <v/>
      </c>
      <c r="C7" s="9">
        <f t="shared" si="1"/>
        <v>0</v>
      </c>
      <c r="D7" s="8" t="str">
        <f>UPPER(IF(INDEX(overlegmomenten,A7,Logboek_aanw!$B$1)&lt;&gt;"",B7,""))</f>
        <v/>
      </c>
      <c r="E7" s="8" t="str">
        <f>IF(INDEX(overlegmomenten,A7,Logboek_aanw!$B$1)&lt;&gt;"",IF(C7=0,"",C7),"")</f>
        <v/>
      </c>
      <c r="F7" s="8" t="str">
        <f t="shared" si="2"/>
        <v/>
      </c>
    </row>
    <row r="8" spans="1:10" ht="15.75" customHeight="1" x14ac:dyDescent="0.25">
      <c r="A8" s="8">
        <v>8</v>
      </c>
      <c r="B8" s="9" t="str">
        <f t="shared" si="0"/>
        <v/>
      </c>
      <c r="C8" s="9">
        <f t="shared" si="1"/>
        <v>0</v>
      </c>
      <c r="D8" s="8" t="str">
        <f>UPPER(IF(INDEX(overlegmomenten,A8,Logboek_aanw!$B$1)&lt;&gt;"",B8,""))</f>
        <v/>
      </c>
      <c r="E8" s="8" t="str">
        <f>IF(INDEX(overlegmomenten,A8,Logboek_aanw!$B$1)&lt;&gt;"",IF(C8=0,"",C8),"")</f>
        <v/>
      </c>
      <c r="F8" s="8" t="str">
        <f t="shared" si="2"/>
        <v/>
      </c>
    </row>
    <row r="9" spans="1:10" ht="15.75" customHeight="1" x14ac:dyDescent="0.25">
      <c r="A9" s="8">
        <v>9</v>
      </c>
      <c r="B9" s="9" t="str">
        <f t="shared" si="0"/>
        <v/>
      </c>
      <c r="C9" s="9" t="str">
        <f t="shared" si="1"/>
        <v/>
      </c>
      <c r="D9" s="8" t="str">
        <f>UPPER(IF(INDEX(overlegmomenten,A9,Logboek_aanw!$B$1)&lt;&gt;"",B9,""))</f>
        <v/>
      </c>
      <c r="E9" s="8" t="str">
        <f>IF(INDEX(overlegmomenten,A9,Logboek_aanw!$B$1)&lt;&gt;"",IF(C9=0,"",C9),"")</f>
        <v/>
      </c>
      <c r="F9" s="8" t="str">
        <f t="shared" si="2"/>
        <v/>
      </c>
    </row>
    <row r="10" spans="1:10" ht="15.75" customHeight="1" x14ac:dyDescent="0.25">
      <c r="A10" s="8">
        <v>10</v>
      </c>
      <c r="B10" s="9" t="str">
        <f t="shared" si="0"/>
        <v/>
      </c>
      <c r="C10" s="9">
        <f t="shared" si="1"/>
        <v>0</v>
      </c>
      <c r="D10" s="8" t="str">
        <f>UPPER(IF(INDEX(overlegmomenten,A10,Logboek_aanw!$B$1)&lt;&gt;"",B10,""))</f>
        <v/>
      </c>
      <c r="E10" s="8" t="str">
        <f>IF(INDEX(overlegmomenten,A10,Logboek_aanw!$B$1)&lt;&gt;"",IF(C10=0,"",C10),"")</f>
        <v/>
      </c>
      <c r="F10" s="8" t="str">
        <f t="shared" si="2"/>
        <v/>
      </c>
    </row>
    <row r="11" spans="1:10" ht="15.75" customHeight="1" x14ac:dyDescent="0.25">
      <c r="A11" s="8">
        <v>11</v>
      </c>
      <c r="B11" s="9" t="str">
        <f t="shared" si="0"/>
        <v/>
      </c>
      <c r="C11" s="9" t="str">
        <f t="shared" si="1"/>
        <v/>
      </c>
      <c r="D11" s="8" t="str">
        <f>UPPER(IF(INDEX(overlegmomenten,A11,Logboek_aanw!$B$1)&lt;&gt;"",B11,""))</f>
        <v/>
      </c>
      <c r="E11" s="8" t="str">
        <f>IF(INDEX(overlegmomenten,A11,Logboek_aanw!$B$1)&lt;&gt;"",IF(C11=0,"",C11),"")</f>
        <v/>
      </c>
      <c r="F11" s="8" t="str">
        <f t="shared" si="2"/>
        <v/>
      </c>
    </row>
    <row r="12" spans="1:10" ht="15.75" customHeight="1" x14ac:dyDescent="0.25">
      <c r="A12" s="8">
        <v>12</v>
      </c>
      <c r="B12" s="9" t="str">
        <f t="shared" si="0"/>
        <v/>
      </c>
      <c r="C12" s="9" t="str">
        <f t="shared" si="1"/>
        <v/>
      </c>
      <c r="D12" s="8" t="str">
        <f>UPPER(IF(INDEX(overlegmomenten,A12,Logboek_aanw!$B$1)&lt;&gt;"",B12,""))</f>
        <v/>
      </c>
      <c r="E12" s="8" t="str">
        <f>IF(INDEX(overlegmomenten,A12,Logboek_aanw!$B$1)&lt;&gt;"",IF(C12=0,"",C12),"")</f>
        <v/>
      </c>
      <c r="F12" s="8" t="str">
        <f t="shared" si="2"/>
        <v/>
      </c>
    </row>
    <row r="13" spans="1:10" ht="15.75" customHeight="1" x14ac:dyDescent="0.25">
      <c r="A13" s="8">
        <v>13</v>
      </c>
      <c r="B13" s="9" t="str">
        <f t="shared" si="0"/>
        <v/>
      </c>
      <c r="C13" s="9">
        <f t="shared" si="1"/>
        <v>0</v>
      </c>
      <c r="D13" s="8" t="str">
        <f>UPPER(IF(INDEX(overlegmomenten,A13,Logboek_aanw!$B$1)&lt;&gt;"",B13,""))</f>
        <v/>
      </c>
      <c r="E13" s="8" t="str">
        <f>IF(INDEX(overlegmomenten,A13,Logboek_aanw!$B$1)&lt;&gt;"",IF(C13=0,"",C13),"")</f>
        <v/>
      </c>
      <c r="F13" s="8" t="str">
        <f t="shared" si="2"/>
        <v/>
      </c>
    </row>
    <row r="14" spans="1:10" ht="15.75" customHeight="1" x14ac:dyDescent="0.25">
      <c r="A14" s="8">
        <v>14</v>
      </c>
      <c r="B14" s="9" t="str">
        <f t="shared" si="0"/>
        <v/>
      </c>
      <c r="C14" s="9" t="str">
        <f t="shared" si="1"/>
        <v/>
      </c>
      <c r="D14" s="8" t="str">
        <f>UPPER(IF(INDEX(overlegmomenten,A14,Logboek_aanw!$B$1)&lt;&gt;"",B14,""))</f>
        <v/>
      </c>
      <c r="E14" s="8" t="str">
        <f>IF(INDEX(overlegmomenten,A14,Logboek_aanw!$B$1)&lt;&gt;"",IF(C14=0,"",C14),"")</f>
        <v/>
      </c>
      <c r="F14" s="8" t="str">
        <f t="shared" si="2"/>
        <v/>
      </c>
    </row>
    <row r="15" spans="1:10" ht="15.75" customHeight="1" x14ac:dyDescent="0.25">
      <c r="A15" s="8">
        <v>15</v>
      </c>
      <c r="B15" s="9" t="str">
        <f t="shared" si="0"/>
        <v/>
      </c>
      <c r="C15" s="9" t="str">
        <f t="shared" si="1"/>
        <v/>
      </c>
      <c r="D15" s="8" t="str">
        <f>UPPER(IF(INDEX(overlegmomenten,A15,Logboek_aanw!$B$1)&lt;&gt;"",B15,""))</f>
        <v/>
      </c>
      <c r="E15" s="8" t="str">
        <f>IF(INDEX(overlegmomenten,A15,Logboek_aanw!$B$1)&lt;&gt;"",IF(C15=0,"",C15),"")</f>
        <v/>
      </c>
      <c r="F15" s="8" t="str">
        <f t="shared" si="2"/>
        <v/>
      </c>
    </row>
    <row r="16" spans="1:10" ht="15.75" customHeight="1" x14ac:dyDescent="0.25">
      <c r="A16" s="8">
        <v>16</v>
      </c>
      <c r="B16" s="9" t="str">
        <f t="shared" si="0"/>
        <v/>
      </c>
      <c r="C16" s="9" t="str">
        <f t="shared" si="1"/>
        <v/>
      </c>
      <c r="D16" s="8" t="str">
        <f>UPPER(IF(INDEX(overlegmomenten,A16,Logboek_aanw!$B$1)&lt;&gt;"",B16,""))</f>
        <v/>
      </c>
      <c r="E16" s="8" t="str">
        <f>IF(INDEX(overlegmomenten,A16,Logboek_aanw!$B$1)&lt;&gt;"",IF(C16=0,"",C16),"")</f>
        <v/>
      </c>
      <c r="F16" s="8" t="str">
        <f t="shared" si="2"/>
        <v/>
      </c>
    </row>
    <row r="17" spans="1:6" ht="15.75" customHeight="1" x14ac:dyDescent="0.25">
      <c r="A17" s="8">
        <v>17</v>
      </c>
      <c r="B17" s="9" t="str">
        <f t="shared" si="0"/>
        <v/>
      </c>
      <c r="C17" s="9" t="str">
        <f t="shared" si="1"/>
        <v/>
      </c>
      <c r="D17" s="8" t="str">
        <f>UPPER(IF(INDEX(overlegmomenten,A17,Logboek_aanw!$B$1)&lt;&gt;"",B17,""))</f>
        <v/>
      </c>
      <c r="E17" s="8" t="str">
        <f>IF(INDEX(overlegmomenten,A17,Logboek_aanw!$B$1)&lt;&gt;"",IF(C17=0,"",C17),"")</f>
        <v/>
      </c>
      <c r="F17" s="8" t="str">
        <f t="shared" si="2"/>
        <v/>
      </c>
    </row>
    <row r="18" spans="1:6" ht="15.75" customHeight="1" x14ac:dyDescent="0.25">
      <c r="A18" s="8">
        <v>18</v>
      </c>
      <c r="B18" s="9" t="str">
        <f t="shared" si="0"/>
        <v/>
      </c>
      <c r="C18" s="9" t="str">
        <f t="shared" si="1"/>
        <v/>
      </c>
      <c r="D18" s="8" t="str">
        <f>UPPER(IF(INDEX(overlegmomenten,A18,Logboek_aanw!$B$1)&lt;&gt;"",B18,""))</f>
        <v/>
      </c>
      <c r="E18" s="8" t="str">
        <f>IF(INDEX(overlegmomenten,A18,Logboek_aanw!$B$1)&lt;&gt;"",IF(C18=0,"",C18),"")</f>
        <v/>
      </c>
      <c r="F18" s="8" t="str">
        <f t="shared" si="2"/>
        <v/>
      </c>
    </row>
    <row r="19" spans="1:6" ht="15.75" customHeight="1" x14ac:dyDescent="0.25">
      <c r="A19" s="8">
        <v>19</v>
      </c>
      <c r="B19" s="9" t="str">
        <f t="shared" si="0"/>
        <v/>
      </c>
      <c r="C19" s="9">
        <f t="shared" si="1"/>
        <v>0</v>
      </c>
      <c r="D19" s="8" t="str">
        <f>UPPER(IF(INDEX(overlegmomenten,A19,Logboek_aanw!$B$1)&lt;&gt;"",B19,""))</f>
        <v/>
      </c>
      <c r="E19" s="8" t="str">
        <f>IF(INDEX(overlegmomenten,A19,Logboek_aanw!$B$1)&lt;&gt;"",IF(C19=0,"",C19),"")</f>
        <v/>
      </c>
      <c r="F19" s="8" t="str">
        <f t="shared" si="2"/>
        <v/>
      </c>
    </row>
    <row r="20" spans="1:6" ht="15.75" customHeight="1" x14ac:dyDescent="0.25">
      <c r="A20" s="8">
        <v>20</v>
      </c>
      <c r="B20" s="9" t="str">
        <f t="shared" si="0"/>
        <v/>
      </c>
      <c r="C20" s="9">
        <f t="shared" si="1"/>
        <v>0</v>
      </c>
      <c r="D20" s="8" t="str">
        <f>UPPER(IF(INDEX(overlegmomenten,A20,Logboek_aanw!$B$1)&lt;&gt;"",B20,""))</f>
        <v/>
      </c>
      <c r="E20" s="8" t="str">
        <f>IF(INDEX(overlegmomenten,A20,Logboek_aanw!$B$1)&lt;&gt;"",IF(C20=0,"",C20),"")</f>
        <v/>
      </c>
      <c r="F20" s="8" t="str">
        <f t="shared" si="2"/>
        <v/>
      </c>
    </row>
    <row r="21" spans="1:6" ht="15.75" customHeight="1" x14ac:dyDescent="0.25">
      <c r="A21" s="8">
        <v>21</v>
      </c>
      <c r="B21" s="9" t="str">
        <f t="shared" si="0"/>
        <v/>
      </c>
      <c r="C21" s="9">
        <f t="shared" si="1"/>
        <v>0</v>
      </c>
      <c r="D21" s="8" t="str">
        <f>UPPER(IF(INDEX(overlegmomenten,A21,Logboek_aanw!$B$1)&lt;&gt;"",B21,""))</f>
        <v/>
      </c>
      <c r="E21" s="8" t="str">
        <f>IF(INDEX(overlegmomenten,A21,Logboek_aanw!$B$1)&lt;&gt;"",IF(C21=0,"",C21),"")</f>
        <v/>
      </c>
      <c r="F21" s="8" t="str">
        <f t="shared" si="2"/>
        <v/>
      </c>
    </row>
    <row r="22" spans="1:6" ht="15.75" customHeight="1" x14ac:dyDescent="0.25">
      <c r="A22" s="8">
        <v>22</v>
      </c>
      <c r="B22" s="9" t="str">
        <f t="shared" si="0"/>
        <v/>
      </c>
      <c r="C22" s="9">
        <f t="shared" si="1"/>
        <v>0</v>
      </c>
      <c r="D22" s="8" t="str">
        <f>UPPER(IF(INDEX(overlegmomenten,A22,Logboek_aanw!$B$1)&lt;&gt;"",B22,""))</f>
        <v/>
      </c>
      <c r="E22" s="8" t="str">
        <f>IF(INDEX(overlegmomenten,A22,Logboek_aanw!$B$1)&lt;&gt;"",IF(C22=0,"",C22),"")</f>
        <v/>
      </c>
      <c r="F22" s="8" t="str">
        <f t="shared" si="2"/>
        <v/>
      </c>
    </row>
    <row r="23" spans="1:6" ht="15.75" customHeight="1" x14ac:dyDescent="0.25">
      <c r="A23" s="8">
        <v>23</v>
      </c>
      <c r="B23" s="9" t="str">
        <f t="shared" si="0"/>
        <v/>
      </c>
      <c r="C23" s="9">
        <f t="shared" si="1"/>
        <v>0</v>
      </c>
      <c r="D23" s="8" t="str">
        <f>UPPER(IF(INDEX(overlegmomenten,A23,Logboek_aanw!$B$1)&lt;&gt;"",B23,""))</f>
        <v/>
      </c>
      <c r="E23" s="8" t="str">
        <f>IF(INDEX(overlegmomenten,A23,Logboek_aanw!$B$1)&lt;&gt;"",IF(C23=0,"",C23),"")</f>
        <v/>
      </c>
      <c r="F23" s="8" t="str">
        <f t="shared" si="2"/>
        <v/>
      </c>
    </row>
    <row r="24" spans="1:6" ht="15.75" customHeight="1" x14ac:dyDescent="0.25">
      <c r="A24" s="8">
        <v>24</v>
      </c>
      <c r="B24" s="9" t="str">
        <f t="shared" si="0"/>
        <v/>
      </c>
      <c r="C24" s="9">
        <f t="shared" si="1"/>
        <v>0</v>
      </c>
      <c r="D24" s="8" t="str">
        <f>UPPER(IF(INDEX(overlegmomenten,A24,Logboek_aanw!$B$1)&lt;&gt;"",B24,""))</f>
        <v/>
      </c>
      <c r="E24" s="8" t="str">
        <f>IF(INDEX(overlegmomenten,A24,Logboek_aanw!$B$1)&lt;&gt;"",IF(C24=0,"",C24),"")</f>
        <v/>
      </c>
      <c r="F24" s="8" t="str">
        <f t="shared" si="2"/>
        <v/>
      </c>
    </row>
    <row r="25" spans="1:6" ht="15.75" customHeight="1" x14ac:dyDescent="0.25">
      <c r="A25" s="8">
        <v>25</v>
      </c>
      <c r="B25" s="9" t="str">
        <f t="shared" si="0"/>
        <v/>
      </c>
      <c r="C25" s="9">
        <f t="shared" si="1"/>
        <v>0</v>
      </c>
      <c r="D25" s="8" t="str">
        <f>UPPER(IF(INDEX(overlegmomenten,A25,Logboek_aanw!$B$1)&lt;&gt;"",B25,""))</f>
        <v/>
      </c>
      <c r="E25" s="8" t="str">
        <f>IF(INDEX(overlegmomenten,A25,Logboek_aanw!$B$1)&lt;&gt;"",IF(C25=0,"",C25),"")</f>
        <v/>
      </c>
      <c r="F25" s="8" t="str">
        <f t="shared" si="2"/>
        <v/>
      </c>
    </row>
    <row r="26" spans="1:6" ht="15.75" customHeight="1" x14ac:dyDescent="0.25">
      <c r="A26" s="8">
        <v>26</v>
      </c>
      <c r="B26" s="9" t="str">
        <f t="shared" si="0"/>
        <v/>
      </c>
      <c r="C26" s="9">
        <f t="shared" si="1"/>
        <v>0</v>
      </c>
      <c r="D26" s="8" t="str">
        <f>UPPER(IF(INDEX(overlegmomenten,A26,Logboek_aanw!$B$1)&lt;&gt;"",B26,""))</f>
        <v/>
      </c>
      <c r="E26" s="8" t="str">
        <f>IF(INDEX(overlegmomenten,A26,Logboek_aanw!$B$1)&lt;&gt;"",IF(C26=0,"",C26),"")</f>
        <v/>
      </c>
      <c r="F26" s="8" t="str">
        <f t="shared" si="2"/>
        <v/>
      </c>
    </row>
    <row r="27" spans="1:6" ht="15.75" customHeight="1" x14ac:dyDescent="0.25">
      <c r="A27" s="8">
        <v>27</v>
      </c>
      <c r="B27" s="9" t="str">
        <f t="shared" si="0"/>
        <v/>
      </c>
      <c r="C27" s="9">
        <f t="shared" si="1"/>
        <v>0</v>
      </c>
      <c r="D27" s="8" t="str">
        <f>UPPER(IF(INDEX(overlegmomenten,A27,Logboek_aanw!$B$1)&lt;&gt;"",B27,""))</f>
        <v/>
      </c>
      <c r="E27" s="8" t="str">
        <f>IF(INDEX(overlegmomenten,A27,Logboek_aanw!$B$1)&lt;&gt;"",IF(C27=0,"",C27),"")</f>
        <v/>
      </c>
      <c r="F27" s="8" t="str">
        <f t="shared" si="2"/>
        <v/>
      </c>
    </row>
    <row r="28" spans="1:6" ht="15.75" customHeight="1" x14ac:dyDescent="0.25">
      <c r="A28" s="8">
        <v>28</v>
      </c>
      <c r="B28" s="9" t="str">
        <f t="shared" si="0"/>
        <v/>
      </c>
      <c r="C28" s="9">
        <f t="shared" si="1"/>
        <v>0</v>
      </c>
      <c r="D28" s="8" t="str">
        <f>UPPER(IF(INDEX(overlegmomenten,A28,Logboek_aanw!$B$1)&lt;&gt;"",B28,""))</f>
        <v/>
      </c>
      <c r="E28" s="8" t="str">
        <f>IF(INDEX(overlegmomenten,A28,Logboek_aanw!$B$1)&lt;&gt;"",IF(C28=0,"",C28),"")</f>
        <v/>
      </c>
      <c r="F28" s="8" t="str">
        <f t="shared" si="2"/>
        <v/>
      </c>
    </row>
    <row r="29" spans="1:6" ht="15.75" customHeight="1" x14ac:dyDescent="0.25">
      <c r="A29" s="8">
        <v>29</v>
      </c>
      <c r="B29" s="9" t="str">
        <f t="shared" si="0"/>
        <v/>
      </c>
      <c r="C29" s="9">
        <f t="shared" si="1"/>
        <v>0</v>
      </c>
      <c r="D29" s="8" t="str">
        <f>UPPER(IF(INDEX(overlegmomenten,A29,Logboek_aanw!$B$1)&lt;&gt;"",B29,""))</f>
        <v/>
      </c>
      <c r="E29" s="8" t="str">
        <f>IF(INDEX(overlegmomenten,A29,Logboek_aanw!$B$1)&lt;&gt;"",IF(C29=0,"",C29),"")</f>
        <v/>
      </c>
      <c r="F29" s="8" t="str">
        <f t="shared" si="2"/>
        <v/>
      </c>
    </row>
    <row r="30" spans="1:6" ht="15.75" customHeight="1" x14ac:dyDescent="0.25">
      <c r="A30" s="8">
        <v>30</v>
      </c>
      <c r="B30" s="9" t="str">
        <f t="shared" si="0"/>
        <v/>
      </c>
      <c r="C30" s="9">
        <f t="shared" si="1"/>
        <v>0</v>
      </c>
      <c r="D30" s="8" t="str">
        <f>UPPER(IF(INDEX(overlegmomenten,A30,Logboek_aanw!$B$1)&lt;&gt;"",B30,""))</f>
        <v/>
      </c>
      <c r="E30" s="8" t="str">
        <f>IF(INDEX(overlegmomenten,A30,Logboek_aanw!$B$1)&lt;&gt;"",IF(C30=0,"",C30),"")</f>
        <v/>
      </c>
      <c r="F30" s="8" t="str">
        <f t="shared" si="2"/>
        <v/>
      </c>
    </row>
    <row r="31" spans="1:6" ht="15.75" customHeight="1" x14ac:dyDescent="0.25">
      <c r="A31" s="8">
        <v>31</v>
      </c>
      <c r="B31" s="9" t="str">
        <f t="shared" si="0"/>
        <v/>
      </c>
      <c r="C31" s="9">
        <f t="shared" si="1"/>
        <v>0</v>
      </c>
      <c r="D31" s="8" t="str">
        <f>UPPER(IF(INDEX(overlegmomenten,A31,Logboek_aanw!$B$1)&lt;&gt;"",B31,""))</f>
        <v/>
      </c>
      <c r="E31" s="8" t="str">
        <f>IF(INDEX(overlegmomenten,A31,Logboek_aanw!$B$1)&lt;&gt;"",IF(C31=0,"",C31),"")</f>
        <v/>
      </c>
      <c r="F31" s="8" t="str">
        <f t="shared" si="2"/>
        <v/>
      </c>
    </row>
    <row r="32" spans="1:6" ht="15.75" customHeight="1" x14ac:dyDescent="0.25">
      <c r="A32" s="8">
        <v>32</v>
      </c>
      <c r="B32" s="9" t="str">
        <f t="shared" si="0"/>
        <v/>
      </c>
      <c r="C32" s="9">
        <f t="shared" si="1"/>
        <v>0</v>
      </c>
      <c r="D32" s="8" t="str">
        <f>UPPER(IF(INDEX(overlegmomenten,A32,Logboek_aanw!$B$1)&lt;&gt;"",B32,""))</f>
        <v/>
      </c>
      <c r="E32" s="8" t="str">
        <f>IF(INDEX(overlegmomenten,A32,Logboek_aanw!$B$1)&lt;&gt;"",IF(C32=0,"",C32),"")</f>
        <v/>
      </c>
      <c r="F32" s="8" t="str">
        <f t="shared" si="2"/>
        <v/>
      </c>
    </row>
    <row r="33" spans="1:6" ht="15.75" customHeight="1" x14ac:dyDescent="0.25">
      <c r="A33" s="8">
        <v>33</v>
      </c>
      <c r="B33" s="9" t="str">
        <f t="shared" si="0"/>
        <v/>
      </c>
      <c r="C33" s="9">
        <f t="shared" si="1"/>
        <v>0</v>
      </c>
      <c r="D33" s="8" t="str">
        <f>UPPER(IF(INDEX(overlegmomenten,A33,Logboek_aanw!$B$1)&lt;&gt;"",B33,""))</f>
        <v/>
      </c>
      <c r="E33" s="8" t="str">
        <f>IF(INDEX(overlegmomenten,A33,Logboek_aanw!$B$1)&lt;&gt;"",IF(C33=0,"",C33),"")</f>
        <v/>
      </c>
      <c r="F33" s="8" t="str">
        <f t="shared" si="2"/>
        <v/>
      </c>
    </row>
    <row r="34" spans="1:6" ht="15.75" customHeight="1" x14ac:dyDescent="0.25">
      <c r="A34" s="8">
        <v>34</v>
      </c>
      <c r="B34" s="9" t="str">
        <f t="shared" si="0"/>
        <v/>
      </c>
      <c r="C34" s="9">
        <f t="shared" si="1"/>
        <v>0</v>
      </c>
      <c r="D34" s="8" t="str">
        <f>UPPER(IF(INDEX(overlegmomenten,A34,Logboek_aanw!$B$1)&lt;&gt;"",B34,""))</f>
        <v/>
      </c>
      <c r="E34" s="8" t="str">
        <f>IF(INDEX(overlegmomenten,A34,Logboek_aanw!$B$1)&lt;&gt;"",IF(C34=0,"",C34),"")</f>
        <v/>
      </c>
      <c r="F34" s="8" t="str">
        <f t="shared" si="2"/>
        <v/>
      </c>
    </row>
    <row r="35" spans="1:6" ht="15.75" customHeight="1" x14ac:dyDescent="0.25">
      <c r="A35" s="8">
        <v>35</v>
      </c>
      <c r="B35" s="9" t="str">
        <f t="shared" si="0"/>
        <v/>
      </c>
      <c r="C35" s="9">
        <f t="shared" si="1"/>
        <v>0</v>
      </c>
      <c r="D35" s="8" t="str">
        <f>UPPER(IF(INDEX(overlegmomenten,A35,Logboek_aanw!$B$1)&lt;&gt;"",B35,""))</f>
        <v/>
      </c>
      <c r="E35" s="8" t="str">
        <f>IF(INDEX(overlegmomenten,A35,Logboek_aanw!$B$1)&lt;&gt;"",IF(C35=0,"",C35),"")</f>
        <v/>
      </c>
      <c r="F35" s="8" t="str">
        <f t="shared" si="2"/>
        <v/>
      </c>
    </row>
    <row r="36" spans="1:6" ht="15.75" customHeight="1" x14ac:dyDescent="0.25">
      <c r="A36" s="8">
        <v>36</v>
      </c>
      <c r="B36" s="9" t="str">
        <f t="shared" si="0"/>
        <v/>
      </c>
      <c r="C36" s="9">
        <f t="shared" si="1"/>
        <v>0</v>
      </c>
      <c r="D36" s="8" t="str">
        <f>UPPER(IF(INDEX(overlegmomenten,A36,Logboek_aanw!$B$1)&lt;&gt;"",B36,""))</f>
        <v/>
      </c>
      <c r="E36" s="8" t="str">
        <f>IF(INDEX(overlegmomenten,A36,Logboek_aanw!$B$1)&lt;&gt;"",IF(C36=0,"",C36),"")</f>
        <v/>
      </c>
      <c r="F36" s="8" t="str">
        <f t="shared" si="2"/>
        <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23</vt:i4>
      </vt:variant>
    </vt:vector>
  </HeadingPairs>
  <TitlesOfParts>
    <vt:vector size="33" baseType="lpstr">
      <vt:lpstr>Aanwezigheden</vt:lpstr>
      <vt:lpstr>Verslag</vt:lpstr>
      <vt:lpstr>Bezoekers</vt:lpstr>
      <vt:lpstr>Lijst</vt:lpstr>
      <vt:lpstr>T1_T2_T3</vt:lpstr>
      <vt:lpstr>Logboek_aanw</vt:lpstr>
      <vt:lpstr>Logboek_verslag</vt:lpstr>
      <vt:lpstr>Updates</vt:lpstr>
      <vt:lpstr>Rekenblad_aanw</vt:lpstr>
      <vt:lpstr>Rekenblad_verslag</vt:lpstr>
      <vt:lpstr>aanwezigen</vt:lpstr>
      <vt:lpstr>Aanwezigheden!Afdrukbereik</vt:lpstr>
      <vt:lpstr>Logboek_aanw!Afdrukbereik</vt:lpstr>
      <vt:lpstr>Logboek_verslag!Afdrukbereik</vt:lpstr>
      <vt:lpstr>CCGem</vt:lpstr>
      <vt:lpstr>CCProv</vt:lpstr>
      <vt:lpstr>CP_Ops</vt:lpstr>
      <vt:lpstr>Functie</vt:lpstr>
      <vt:lpstr>Functie_naam</vt:lpstr>
      <vt:lpstr>MKO</vt:lpstr>
      <vt:lpstr>Naam</vt:lpstr>
      <vt:lpstr>naam_gsm</vt:lpstr>
      <vt:lpstr>NaamLijst</vt:lpstr>
      <vt:lpstr>NOK</vt:lpstr>
      <vt:lpstr>OK</vt:lpstr>
      <vt:lpstr>Operationele_cel</vt:lpstr>
      <vt:lpstr>overlegmomenten</vt:lpstr>
      <vt:lpstr>overleguren</vt:lpstr>
      <vt:lpstr>soort_overleg</vt:lpstr>
      <vt:lpstr>status</vt:lpstr>
      <vt:lpstr>Uitvoerder</vt:lpstr>
      <vt:lpstr>Aanwezigheden!Uren_overleg</vt:lpstr>
      <vt:lpstr>Verslag</vt:lpstr>
    </vt:vector>
  </TitlesOfParts>
  <Company>Stad Mechelen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 install</dc:creator>
  <cp:lastModifiedBy>Peter Naveau</cp:lastModifiedBy>
  <cp:lastPrinted>2022-03-23T17:10:12Z</cp:lastPrinted>
  <dcterms:created xsi:type="dcterms:W3CDTF">2018-03-09T06:59:38Z</dcterms:created>
  <dcterms:modified xsi:type="dcterms:W3CDTF">2022-09-12T17:55:06Z</dcterms:modified>
</cp:coreProperties>
</file>